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80" windowWidth="15330" windowHeight="4140" activeTab="0"/>
  </bookViews>
  <sheets>
    <sheet name="Analysis of spend" sheetId="1" r:id="rId1"/>
  </sheets>
  <definedNames>
    <definedName name="_xlnm.Print_Area" localSheetId="0">'Analysis of spend'!$A$1:$N$102</definedName>
    <definedName name="_xlnm.Print_Titles" localSheetId="0">'Analysis of spend'!$1:$1</definedName>
  </definedNames>
  <calcPr fullCalcOnLoad="1"/>
</workbook>
</file>

<file path=xl/sharedStrings.xml><?xml version="1.0" encoding="utf-8"?>
<sst xmlns="http://schemas.openxmlformats.org/spreadsheetml/2006/main" count="214" uniqueCount="33">
  <si>
    <t>East Salford</t>
  </si>
  <si>
    <t>Claremont &amp; Weaste</t>
  </si>
  <si>
    <t>Eccles</t>
  </si>
  <si>
    <t>Irlam &amp; Cadishead</t>
  </si>
  <si>
    <t>Little Hulton</t>
  </si>
  <si>
    <t>Ordsall</t>
  </si>
  <si>
    <t>Swinton</t>
  </si>
  <si>
    <t>Worsley</t>
  </si>
  <si>
    <t>Security</t>
  </si>
  <si>
    <t>clean-up, alley gates etc</t>
  </si>
  <si>
    <t>children's clubs, youth projects &amp; sporting clubs</t>
  </si>
  <si>
    <t>Events, Festivals, Xmas decorations</t>
  </si>
  <si>
    <t>disabled access</t>
  </si>
  <si>
    <t xml:space="preserve">Education &amp; Learning </t>
  </si>
  <si>
    <t>Newsletters</t>
  </si>
  <si>
    <t>other</t>
  </si>
  <si>
    <t>YEAR 2005/06</t>
  </si>
  <si>
    <t>NET SPEND</t>
  </si>
  <si>
    <t>YEAR 2004/05</t>
  </si>
  <si>
    <t>Kersal</t>
  </si>
  <si>
    <t>YEAR 2003/04</t>
  </si>
  <si>
    <t>Blackfriars &amp; Broughton</t>
  </si>
  <si>
    <t>general</t>
  </si>
  <si>
    <t>Community Committees - Analysis of Spend</t>
  </si>
  <si>
    <t>Minor Grants</t>
  </si>
  <si>
    <t>Income</t>
  </si>
  <si>
    <t>Total spend</t>
  </si>
  <si>
    <t>£</t>
  </si>
  <si>
    <t xml:space="preserve">Total </t>
  </si>
  <si>
    <t>%</t>
  </si>
  <si>
    <t>All Community Committees</t>
  </si>
  <si>
    <t>Total</t>
  </si>
  <si>
    <t xml:space="preserve">Community Support for  Adult and Older persons 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</si>
</sst>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/d/yy"/>
    <numFmt numFmtId="165" formatCode="m/d"/>
    <numFmt numFmtId="166" formatCode="mm/dd/yy"/>
    <numFmt numFmtId="167" formatCode="d\-mmm\-yy"/>
    <numFmt numFmtId="168" formatCode="dd/mmm/yyyy"/>
    <numFmt numFmtId="169" formatCode="dd\ mmm\ yyyy"/>
    <numFmt numFmtId="170" formatCode="dd\ mmmm\ yyyy"/>
    <numFmt numFmtId="171" formatCode="#,##0.00_ ;[Red]\-#,##0.00\ "/>
    <numFmt numFmtId="172" formatCode="#,##0.000_ ;[Red]\-#,##0.000\ "/>
    <numFmt numFmtId="173" formatCode="dd\ mmm\ yy"/>
    <numFmt numFmtId="174" formatCode="dd\ \ mmm\ \ yy"/>
    <numFmt numFmtId="175" formatCode="dd\ \ mmm\ \ yyyy"/>
    <numFmt numFmtId="176" formatCode="mmm\-yyyy"/>
    <numFmt numFmtId="177" formatCode="#,##0_ ;[Red]\-#,##0\ "/>
    <numFmt numFmtId="178" formatCode="0.0%"/>
  </numFmts>
  <fonts count="9">
    <font>
      <sz val="8"/>
      <name val="Comic Sans MS"/>
      <family val="0"/>
    </font>
    <font>
      <u val="single"/>
      <sz val="5.45"/>
      <color indexed="36"/>
      <name val="Comic Sans MS"/>
      <family val="0"/>
    </font>
    <font>
      <u val="single"/>
      <sz val="5.45"/>
      <color indexed="12"/>
      <name val="Comic Sans MS"/>
      <family val="0"/>
    </font>
    <font>
      <b/>
      <u val="single"/>
      <sz val="14"/>
      <name val="Comic Sans MS"/>
      <family val="4"/>
    </font>
    <font>
      <u val="single"/>
      <sz val="8"/>
      <name val="Comic Sans MS"/>
      <family val="4"/>
    </font>
    <font>
      <sz val="10"/>
      <name val="Arial"/>
      <family val="0"/>
    </font>
    <font>
      <b/>
      <u val="single"/>
      <sz val="8"/>
      <name val="Comic Sans MS"/>
      <family val="4"/>
    </font>
    <font>
      <b/>
      <u val="single"/>
      <sz val="20"/>
      <name val="Comic Sans MS"/>
      <family val="4"/>
    </font>
    <font>
      <sz val="9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4"/>
      </bottom>
    </border>
    <border>
      <left style="medium">
        <color indexed="14"/>
      </left>
      <right>
        <color indexed="63"/>
      </right>
      <top style="medium">
        <color indexed="14"/>
      </top>
      <bottom style="medium">
        <color indexed="14"/>
      </bottom>
    </border>
    <border>
      <left style="medium">
        <color indexed="14"/>
      </left>
      <right>
        <color indexed="63"/>
      </right>
      <top>
        <color indexed="63"/>
      </top>
      <bottom>
        <color indexed="63"/>
      </bottom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</border>
    <border>
      <left>
        <color indexed="63"/>
      </left>
      <right style="medium">
        <color indexed="14"/>
      </right>
      <top style="medium">
        <color indexed="14"/>
      </top>
      <bottom style="medium">
        <color indexed="14"/>
      </bottom>
    </border>
    <border>
      <left>
        <color indexed="63"/>
      </left>
      <right style="medium">
        <color indexed="14"/>
      </right>
      <top>
        <color indexed="63"/>
      </top>
      <bottom>
        <color indexed="63"/>
      </bottom>
    </border>
    <border>
      <left style="medium">
        <color indexed="14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medium">
        <color indexed="14"/>
      </left>
      <right>
        <color indexed="63"/>
      </right>
      <top style="thin">
        <color indexed="10"/>
      </top>
      <bottom style="double">
        <color indexed="10"/>
      </bottom>
    </border>
    <border>
      <left style="thin">
        <color indexed="14"/>
      </left>
      <right style="thin">
        <color indexed="14"/>
      </right>
      <top style="medium">
        <color indexed="14"/>
      </top>
      <bottom style="medium">
        <color indexed="14"/>
      </bottom>
    </border>
    <border>
      <left style="thin">
        <color indexed="14"/>
      </left>
      <right style="thin">
        <color indexed="14"/>
      </right>
      <top>
        <color indexed="63"/>
      </top>
      <bottom>
        <color indexed="63"/>
      </bottom>
    </border>
    <border>
      <left style="thin">
        <color indexed="14"/>
      </left>
      <right style="thin">
        <color indexed="14"/>
      </right>
      <top>
        <color indexed="63"/>
      </top>
      <bottom style="thin">
        <color indexed="10"/>
      </bottom>
    </border>
    <border>
      <left style="thin">
        <color indexed="14"/>
      </left>
      <right style="thin">
        <color indexed="14"/>
      </right>
      <top style="thin">
        <color indexed="10"/>
      </top>
      <bottom style="double">
        <color indexed="10"/>
      </bottom>
    </border>
    <border>
      <left style="medium">
        <color indexed="14"/>
      </left>
      <right style="medium">
        <color indexed="14"/>
      </right>
      <top>
        <color indexed="63"/>
      </top>
      <bottom>
        <color indexed="63"/>
      </bottom>
    </border>
    <border>
      <left>
        <color indexed="63"/>
      </left>
      <right style="medium">
        <color indexed="14"/>
      </right>
      <top>
        <color indexed="63"/>
      </top>
      <bottom style="thin">
        <color indexed="10"/>
      </bottom>
    </border>
    <border>
      <left>
        <color indexed="63"/>
      </left>
      <right style="medium">
        <color indexed="14"/>
      </right>
      <top style="thin">
        <color indexed="10"/>
      </top>
      <bottom style="double">
        <color indexed="10"/>
      </bottom>
    </border>
    <border>
      <left style="medium">
        <color indexed="14"/>
      </left>
      <right style="medium">
        <color indexed="14"/>
      </right>
      <top style="thin">
        <color indexed="10"/>
      </top>
      <bottom style="double">
        <color indexed="10"/>
      </bottom>
    </border>
    <border>
      <left style="thin">
        <color indexed="14"/>
      </left>
      <right>
        <color indexed="63"/>
      </right>
      <top>
        <color indexed="63"/>
      </top>
      <bottom>
        <color indexed="63"/>
      </bottom>
    </border>
    <border>
      <left style="thin">
        <color indexed="14"/>
      </left>
      <right style="thin">
        <color indexed="14"/>
      </right>
      <top style="medium">
        <color indexed="14"/>
      </top>
      <bottom>
        <color indexed="63"/>
      </bottom>
    </border>
    <border>
      <left style="thin">
        <color indexed="14"/>
      </left>
      <right style="medium">
        <color indexed="14"/>
      </right>
      <top style="medium">
        <color indexed="14"/>
      </top>
      <bottom style="medium">
        <color indexed="14"/>
      </bottom>
    </border>
    <border>
      <left style="thin">
        <color indexed="14"/>
      </left>
      <right style="medium">
        <color indexed="14"/>
      </right>
      <top>
        <color indexed="63"/>
      </top>
      <bottom>
        <color indexed="63"/>
      </bottom>
    </border>
    <border>
      <left style="medium">
        <color indexed="14"/>
      </left>
      <right>
        <color indexed="63"/>
      </right>
      <top>
        <color indexed="63"/>
      </top>
      <bottom style="medium">
        <color indexed="14"/>
      </bottom>
    </border>
    <border>
      <left style="thin">
        <color indexed="14"/>
      </left>
      <right style="thin">
        <color indexed="14"/>
      </right>
      <top>
        <color indexed="63"/>
      </top>
      <bottom style="medium">
        <color indexed="14"/>
      </bottom>
    </border>
    <border>
      <left style="thin">
        <color indexed="14"/>
      </left>
      <right style="medium">
        <color indexed="14"/>
      </right>
      <top>
        <color indexed="63"/>
      </top>
      <bottom style="medium">
        <color indexed="1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 horizontal="center" vertical="center"/>
    </xf>
    <xf numFmtId="171" fontId="0" fillId="0" borderId="0" xfId="0" applyNumberFormat="1" applyFont="1" applyAlignment="1">
      <alignment/>
    </xf>
    <xf numFmtId="0" fontId="7" fillId="0" borderId="0" xfId="0" applyFont="1" applyAlignment="1">
      <alignment/>
    </xf>
    <xf numFmtId="177" fontId="0" fillId="0" borderId="0" xfId="0" applyNumberFormat="1" applyAlignment="1">
      <alignment/>
    </xf>
    <xf numFmtId="177" fontId="6" fillId="0" borderId="1" xfId="21" applyNumberFormat="1" applyFont="1" applyFill="1" applyBorder="1" applyAlignment="1">
      <alignment horizontal="center" vertical="center" wrapText="1"/>
      <protection/>
    </xf>
    <xf numFmtId="177" fontId="0" fillId="0" borderId="2" xfId="21" applyNumberFormat="1" applyFont="1" applyFill="1" applyBorder="1" applyAlignment="1">
      <alignment horizontal="center" vertical="center" wrapText="1"/>
      <protection/>
    </xf>
    <xf numFmtId="177" fontId="0" fillId="0" borderId="3" xfId="0" applyNumberFormat="1" applyFill="1" applyBorder="1" applyAlignment="1">
      <alignment/>
    </xf>
    <xf numFmtId="177" fontId="0" fillId="0" borderId="0" xfId="0" applyNumberFormat="1" applyFill="1" applyBorder="1" applyAlignment="1">
      <alignment/>
    </xf>
    <xf numFmtId="177" fontId="6" fillId="2" borderId="4" xfId="0" applyNumberFormat="1" applyFont="1" applyFill="1" applyBorder="1" applyAlignment="1">
      <alignment horizontal="center" vertical="center"/>
    </xf>
    <xf numFmtId="177" fontId="0" fillId="0" borderId="0" xfId="0" applyNumberFormat="1" applyFill="1" applyAlignment="1">
      <alignment/>
    </xf>
    <xf numFmtId="177" fontId="4" fillId="0" borderId="5" xfId="0" applyNumberFormat="1" applyFont="1" applyFill="1" applyBorder="1" applyAlignment="1">
      <alignment horizontal="center" vertical="center"/>
    </xf>
    <xf numFmtId="177" fontId="0" fillId="0" borderId="3" xfId="21" applyNumberFormat="1" applyFont="1" applyFill="1" applyBorder="1" applyAlignment="1">
      <alignment vertical="center" wrapText="1"/>
      <protection/>
    </xf>
    <xf numFmtId="177" fontId="0" fillId="0" borderId="6" xfId="21" applyNumberFormat="1" applyFont="1" applyFill="1" applyBorder="1" applyAlignment="1">
      <alignment vertical="center" wrapText="1"/>
      <protection/>
    </xf>
    <xf numFmtId="177" fontId="0" fillId="0" borderId="7" xfId="0" applyNumberFormat="1" applyFill="1" applyBorder="1" applyAlignment="1">
      <alignment/>
    </xf>
    <xf numFmtId="177" fontId="0" fillId="0" borderId="8" xfId="0" applyNumberFormat="1" applyFill="1" applyBorder="1" applyAlignment="1">
      <alignment/>
    </xf>
    <xf numFmtId="177" fontId="0" fillId="0" borderId="9" xfId="0" applyNumberFormat="1" applyFill="1" applyBorder="1" applyAlignment="1">
      <alignment/>
    </xf>
    <xf numFmtId="0" fontId="0" fillId="0" borderId="0" xfId="0" applyFill="1" applyBorder="1" applyAlignment="1">
      <alignment/>
    </xf>
    <xf numFmtId="177" fontId="0" fillId="0" borderId="10" xfId="21" applyNumberFormat="1" applyFont="1" applyFill="1" applyBorder="1" applyAlignment="1">
      <alignment horizontal="center" vertical="center" wrapText="1"/>
      <protection/>
    </xf>
    <xf numFmtId="177" fontId="0" fillId="0" borderId="11" xfId="21" applyNumberFormat="1" applyFont="1" applyFill="1" applyBorder="1" applyAlignment="1">
      <alignment vertical="center" wrapText="1"/>
      <protection/>
    </xf>
    <xf numFmtId="177" fontId="0" fillId="0" borderId="11" xfId="0" applyNumberFormat="1" applyFill="1" applyBorder="1" applyAlignment="1">
      <alignment/>
    </xf>
    <xf numFmtId="177" fontId="0" fillId="0" borderId="12" xfId="0" applyNumberFormat="1" applyFill="1" applyBorder="1" applyAlignment="1">
      <alignment/>
    </xf>
    <xf numFmtId="177" fontId="0" fillId="0" borderId="13" xfId="0" applyNumberFormat="1" applyFill="1" applyBorder="1" applyAlignment="1">
      <alignment/>
    </xf>
    <xf numFmtId="177" fontId="8" fillId="3" borderId="10" xfId="21" applyNumberFormat="1" applyFont="1" applyFill="1" applyBorder="1" applyAlignment="1">
      <alignment horizontal="center" vertical="center" wrapText="1"/>
      <protection/>
    </xf>
    <xf numFmtId="177" fontId="0" fillId="0" borderId="3" xfId="21" applyNumberFormat="1" applyFont="1" applyFill="1" applyBorder="1" applyAlignment="1">
      <alignment horizontal="center" vertical="center" wrapText="1"/>
      <protection/>
    </xf>
    <xf numFmtId="177" fontId="0" fillId="0" borderId="11" xfId="21" applyNumberFormat="1" applyFont="1" applyFill="1" applyBorder="1" applyAlignment="1">
      <alignment horizontal="center" vertical="center" wrapText="1"/>
      <protection/>
    </xf>
    <xf numFmtId="177" fontId="8" fillId="3" borderId="11" xfId="21" applyNumberFormat="1" applyFont="1" applyFill="1" applyBorder="1" applyAlignment="1">
      <alignment horizontal="center" vertical="center" wrapText="1"/>
      <protection/>
    </xf>
    <xf numFmtId="177" fontId="4" fillId="0" borderId="6" xfId="0" applyNumberFormat="1" applyFont="1" applyFill="1" applyBorder="1" applyAlignment="1">
      <alignment horizontal="center" vertical="center"/>
    </xf>
    <xf numFmtId="177" fontId="6" fillId="2" borderId="14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/>
    </xf>
    <xf numFmtId="177" fontId="6" fillId="0" borderId="1" xfId="0" applyNumberFormat="1" applyFont="1" applyFill="1" applyBorder="1" applyAlignment="1">
      <alignment vertical="center"/>
    </xf>
    <xf numFmtId="177" fontId="0" fillId="3" borderId="11" xfId="21" applyNumberFormat="1" applyFont="1" applyFill="1" applyBorder="1" applyAlignment="1">
      <alignment vertical="center" wrapText="1"/>
      <protection/>
    </xf>
    <xf numFmtId="177" fontId="0" fillId="2" borderId="14" xfId="21" applyNumberFormat="1" applyFont="1" applyFill="1" applyBorder="1" applyAlignment="1">
      <alignment vertical="center" wrapText="1"/>
      <protection/>
    </xf>
    <xf numFmtId="177" fontId="0" fillId="0" borderId="6" xfId="0" applyNumberFormat="1" applyFill="1" applyBorder="1" applyAlignment="1">
      <alignment/>
    </xf>
    <xf numFmtId="177" fontId="0" fillId="3" borderId="12" xfId="0" applyNumberFormat="1" applyFill="1" applyBorder="1" applyAlignment="1">
      <alignment/>
    </xf>
    <xf numFmtId="177" fontId="0" fillId="0" borderId="15" xfId="0" applyNumberFormat="1" applyFill="1" applyBorder="1" applyAlignment="1">
      <alignment/>
    </xf>
    <xf numFmtId="177" fontId="0" fillId="2" borderId="14" xfId="0" applyNumberFormat="1" applyFill="1" applyBorder="1" applyAlignment="1">
      <alignment/>
    </xf>
    <xf numFmtId="177" fontId="0" fillId="3" borderId="13" xfId="0" applyNumberFormat="1" applyFill="1" applyBorder="1" applyAlignment="1">
      <alignment/>
    </xf>
    <xf numFmtId="177" fontId="0" fillId="0" borderId="16" xfId="0" applyNumberFormat="1" applyFill="1" applyBorder="1" applyAlignment="1">
      <alignment/>
    </xf>
    <xf numFmtId="177" fontId="0" fillId="2" borderId="17" xfId="0" applyNumberFormat="1" applyFill="1" applyBorder="1" applyAlignment="1">
      <alignment/>
    </xf>
    <xf numFmtId="177" fontId="0" fillId="0" borderId="8" xfId="0" applyNumberFormat="1" applyFill="1" applyBorder="1" applyAlignment="1">
      <alignment/>
    </xf>
    <xf numFmtId="177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177" fontId="4" fillId="0" borderId="18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177" fontId="0" fillId="0" borderId="0" xfId="21" applyNumberFormat="1" applyFont="1" applyFill="1" applyBorder="1" applyAlignment="1">
      <alignment vertical="center" wrapText="1"/>
      <protection/>
    </xf>
    <xf numFmtId="178" fontId="0" fillId="0" borderId="3" xfId="21" applyNumberFormat="1" applyFont="1" applyFill="1" applyBorder="1" applyAlignment="1">
      <alignment vertical="center" wrapText="1"/>
      <protection/>
    </xf>
    <xf numFmtId="178" fontId="0" fillId="0" borderId="11" xfId="21" applyNumberFormat="1" applyFont="1" applyFill="1" applyBorder="1" applyAlignment="1">
      <alignment vertical="center" wrapText="1"/>
      <protection/>
    </xf>
    <xf numFmtId="178" fontId="0" fillId="0" borderId="3" xfId="0" applyNumberFormat="1" applyFill="1" applyBorder="1" applyAlignment="1">
      <alignment/>
    </xf>
    <xf numFmtId="178" fontId="0" fillId="0" borderId="11" xfId="0" applyNumberFormat="1" applyFill="1" applyBorder="1" applyAlignment="1">
      <alignment/>
    </xf>
    <xf numFmtId="0" fontId="7" fillId="0" borderId="0" xfId="0" applyFont="1" applyAlignment="1">
      <alignment horizontal="center" vertical="center"/>
    </xf>
    <xf numFmtId="178" fontId="0" fillId="0" borderId="0" xfId="0" applyNumberFormat="1" applyFill="1" applyBorder="1" applyAlignment="1">
      <alignment/>
    </xf>
    <xf numFmtId="177" fontId="0" fillId="0" borderId="19" xfId="21" applyNumberFormat="1" applyFont="1" applyFill="1" applyBorder="1" applyAlignment="1">
      <alignment horizontal="center" vertical="center" wrapText="1"/>
      <protection/>
    </xf>
    <xf numFmtId="177" fontId="4" fillId="0" borderId="0" xfId="0" applyNumberFormat="1" applyFont="1" applyFill="1" applyBorder="1" applyAlignment="1">
      <alignment horizontal="center" vertical="center"/>
    </xf>
    <xf numFmtId="177" fontId="8" fillId="3" borderId="20" xfId="21" applyNumberFormat="1" applyFont="1" applyFill="1" applyBorder="1" applyAlignment="1">
      <alignment horizontal="center" vertical="center" wrapText="1"/>
      <protection/>
    </xf>
    <xf numFmtId="177" fontId="8" fillId="3" borderId="21" xfId="21" applyNumberFormat="1" applyFont="1" applyFill="1" applyBorder="1" applyAlignment="1">
      <alignment horizontal="center" vertical="center" wrapText="1"/>
      <protection/>
    </xf>
    <xf numFmtId="178" fontId="0" fillId="3" borderId="21" xfId="21" applyNumberFormat="1" applyFont="1" applyFill="1" applyBorder="1" applyAlignment="1">
      <alignment vertical="center" wrapText="1"/>
      <protection/>
    </xf>
    <xf numFmtId="177" fontId="0" fillId="3" borderId="21" xfId="0" applyNumberFormat="1" applyFill="1" applyBorder="1" applyAlignment="1">
      <alignment/>
    </xf>
    <xf numFmtId="178" fontId="0" fillId="0" borderId="22" xfId="0" applyNumberFormat="1" applyFill="1" applyBorder="1" applyAlignment="1">
      <alignment/>
    </xf>
    <xf numFmtId="178" fontId="0" fillId="0" borderId="23" xfId="0" applyNumberFormat="1" applyFill="1" applyBorder="1" applyAlignment="1">
      <alignment/>
    </xf>
    <xf numFmtId="178" fontId="0" fillId="3" borderId="24" xfId="0" applyNumberFormat="1" applyFill="1" applyBorder="1" applyAlignment="1">
      <alignment/>
    </xf>
    <xf numFmtId="177" fontId="0" fillId="3" borderId="21" xfId="21" applyNumberFormat="1" applyFont="1" applyFill="1" applyBorder="1" applyAlignment="1">
      <alignment vertical="center" wrapText="1"/>
      <protection/>
    </xf>
    <xf numFmtId="178" fontId="0" fillId="0" borderId="22" xfId="21" applyNumberFormat="1" applyFont="1" applyFill="1" applyBorder="1" applyAlignment="1">
      <alignment vertical="center" wrapText="1"/>
      <protection/>
    </xf>
    <xf numFmtId="178" fontId="0" fillId="0" borderId="23" xfId="21" applyNumberFormat="1" applyFont="1" applyFill="1" applyBorder="1" applyAlignment="1">
      <alignment vertical="center" wrapText="1"/>
      <protection/>
    </xf>
    <xf numFmtId="178" fontId="0" fillId="3" borderId="24" xfId="21" applyNumberFormat="1" applyFont="1" applyFill="1" applyBorder="1" applyAlignment="1">
      <alignment vertical="center" wrapText="1"/>
      <protection/>
    </xf>
    <xf numFmtId="178" fontId="0" fillId="0" borderId="0" xfId="0" applyNumberFormat="1" applyFill="1" applyBorder="1" applyAlignment="1">
      <alignment/>
    </xf>
    <xf numFmtId="177" fontId="6" fillId="0" borderId="0" xfId="0" applyNumberFormat="1" applyFont="1" applyBorder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mmunity Committee monitoring 2003.0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1457325</xdr:colOff>
      <xdr:row>6</xdr:row>
      <xdr:rowOff>0</xdr:rowOff>
    </xdr:from>
    <xdr:to>
      <xdr:col>11</xdr:col>
      <xdr:colOff>733425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457325" y="2009775"/>
          <a:ext cx="8267700" cy="0"/>
        </a:xfrm>
        <a:prstGeom prst="line">
          <a:avLst/>
        </a:prstGeom>
        <a:noFill/>
        <a:ln w="1587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0</xdr:col>
      <xdr:colOff>1457325</xdr:colOff>
      <xdr:row>42</xdr:row>
      <xdr:rowOff>0</xdr:rowOff>
    </xdr:from>
    <xdr:to>
      <xdr:col>11</xdr:col>
      <xdr:colOff>733425</xdr:colOff>
      <xdr:row>42</xdr:row>
      <xdr:rowOff>0</xdr:rowOff>
    </xdr:to>
    <xdr:sp>
      <xdr:nvSpPr>
        <xdr:cNvPr id="2" name="Line 3"/>
        <xdr:cNvSpPr>
          <a:spLocks/>
        </xdr:cNvSpPr>
      </xdr:nvSpPr>
      <xdr:spPr>
        <a:xfrm>
          <a:off x="1457325" y="9258300"/>
          <a:ext cx="8267700" cy="0"/>
        </a:xfrm>
        <a:prstGeom prst="line">
          <a:avLst/>
        </a:prstGeom>
        <a:noFill/>
        <a:ln w="1587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0</xdr:col>
      <xdr:colOff>1457325</xdr:colOff>
      <xdr:row>76</xdr:row>
      <xdr:rowOff>0</xdr:rowOff>
    </xdr:from>
    <xdr:to>
      <xdr:col>11</xdr:col>
      <xdr:colOff>733425</xdr:colOff>
      <xdr:row>76</xdr:row>
      <xdr:rowOff>0</xdr:rowOff>
    </xdr:to>
    <xdr:sp>
      <xdr:nvSpPr>
        <xdr:cNvPr id="3" name="Line 6"/>
        <xdr:cNvSpPr>
          <a:spLocks/>
        </xdr:cNvSpPr>
      </xdr:nvSpPr>
      <xdr:spPr>
        <a:xfrm>
          <a:off x="1457325" y="16202025"/>
          <a:ext cx="8267700" cy="0"/>
        </a:xfrm>
        <a:prstGeom prst="line">
          <a:avLst/>
        </a:prstGeom>
        <a:noFill/>
        <a:ln w="1587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0</xdr:col>
      <xdr:colOff>1457325</xdr:colOff>
      <xdr:row>22</xdr:row>
      <xdr:rowOff>0</xdr:rowOff>
    </xdr:from>
    <xdr:to>
      <xdr:col>11</xdr:col>
      <xdr:colOff>733425</xdr:colOff>
      <xdr:row>22</xdr:row>
      <xdr:rowOff>0</xdr:rowOff>
    </xdr:to>
    <xdr:sp>
      <xdr:nvSpPr>
        <xdr:cNvPr id="4" name="Line 8"/>
        <xdr:cNvSpPr>
          <a:spLocks/>
        </xdr:cNvSpPr>
      </xdr:nvSpPr>
      <xdr:spPr>
        <a:xfrm>
          <a:off x="1457325" y="5143500"/>
          <a:ext cx="8267700" cy="0"/>
        </a:xfrm>
        <a:prstGeom prst="line">
          <a:avLst/>
        </a:prstGeom>
        <a:noFill/>
        <a:ln w="1587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0</xdr:col>
      <xdr:colOff>1457325</xdr:colOff>
      <xdr:row>57</xdr:row>
      <xdr:rowOff>0</xdr:rowOff>
    </xdr:from>
    <xdr:to>
      <xdr:col>11</xdr:col>
      <xdr:colOff>733425</xdr:colOff>
      <xdr:row>57</xdr:row>
      <xdr:rowOff>0</xdr:rowOff>
    </xdr:to>
    <xdr:sp>
      <xdr:nvSpPr>
        <xdr:cNvPr id="5" name="Line 9"/>
        <xdr:cNvSpPr>
          <a:spLocks/>
        </xdr:cNvSpPr>
      </xdr:nvSpPr>
      <xdr:spPr>
        <a:xfrm>
          <a:off x="1457325" y="12287250"/>
          <a:ext cx="8267700" cy="0"/>
        </a:xfrm>
        <a:prstGeom prst="line">
          <a:avLst/>
        </a:prstGeom>
        <a:noFill/>
        <a:ln w="1587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0</xdr:col>
      <xdr:colOff>1457325</xdr:colOff>
      <xdr:row>90</xdr:row>
      <xdr:rowOff>0</xdr:rowOff>
    </xdr:from>
    <xdr:to>
      <xdr:col>11</xdr:col>
      <xdr:colOff>733425</xdr:colOff>
      <xdr:row>90</xdr:row>
      <xdr:rowOff>0</xdr:rowOff>
    </xdr:to>
    <xdr:sp>
      <xdr:nvSpPr>
        <xdr:cNvPr id="6" name="Line 10"/>
        <xdr:cNvSpPr>
          <a:spLocks/>
        </xdr:cNvSpPr>
      </xdr:nvSpPr>
      <xdr:spPr>
        <a:xfrm>
          <a:off x="1457325" y="19011900"/>
          <a:ext cx="8267700" cy="0"/>
        </a:xfrm>
        <a:prstGeom prst="line">
          <a:avLst/>
        </a:prstGeom>
        <a:noFill/>
        <a:ln w="1587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2"/>
  <sheetViews>
    <sheetView tabSelected="1" zoomScale="75" zoomScaleNormal="75" zoomScaleSheetLayoutView="66" workbookViewId="0" topLeftCell="A1">
      <selection activeCell="J11" sqref="J11:J12"/>
    </sheetView>
  </sheetViews>
  <sheetFormatPr defaultColWidth="9.140625" defaultRowHeight="12.75"/>
  <cols>
    <col min="1" max="1" width="22.00390625" style="0" bestFit="1" customWidth="1"/>
    <col min="2" max="11" width="11.28125" style="6" customWidth="1"/>
    <col min="12" max="14" width="11.28125" style="31" customWidth="1"/>
  </cols>
  <sheetData>
    <row r="1" ht="31.5">
      <c r="A1" s="5" t="s">
        <v>23</v>
      </c>
    </row>
    <row r="3" ht="32.25" customHeight="1">
      <c r="A3" s="5" t="s">
        <v>20</v>
      </c>
    </row>
    <row r="4" ht="15" customHeight="1"/>
    <row r="5" spans="1:14" s="3" customFormat="1" ht="15" customHeight="1" thickBot="1">
      <c r="A5"/>
      <c r="B5" s="7"/>
      <c r="C5" s="68"/>
      <c r="D5" s="69"/>
      <c r="E5" s="69"/>
      <c r="F5" s="69"/>
      <c r="G5" s="69"/>
      <c r="H5" s="69"/>
      <c r="I5" s="69"/>
      <c r="J5" s="69"/>
      <c r="K5" s="69"/>
      <c r="L5" s="68"/>
      <c r="M5" s="32"/>
      <c r="N5" s="32"/>
    </row>
    <row r="6" spans="1:14" s="44" customFormat="1" ht="51.75" thickBot="1">
      <c r="A6" s="52" t="s">
        <v>27</v>
      </c>
      <c r="B6" s="8" t="s">
        <v>24</v>
      </c>
      <c r="C6" s="20" t="s">
        <v>8</v>
      </c>
      <c r="D6" s="20" t="s">
        <v>9</v>
      </c>
      <c r="E6" s="20" t="s">
        <v>10</v>
      </c>
      <c r="F6" s="20" t="s">
        <v>11</v>
      </c>
      <c r="G6" s="20" t="s">
        <v>12</v>
      </c>
      <c r="H6" s="20" t="s">
        <v>13</v>
      </c>
      <c r="I6" s="20" t="s">
        <v>14</v>
      </c>
      <c r="J6" s="20" t="s">
        <v>32</v>
      </c>
      <c r="K6" s="20" t="s">
        <v>15</v>
      </c>
      <c r="L6" s="25" t="s">
        <v>26</v>
      </c>
      <c r="M6" s="13" t="s">
        <v>25</v>
      </c>
      <c r="N6" s="11" t="s">
        <v>17</v>
      </c>
    </row>
    <row r="7" spans="2:14" s="44" customFormat="1" ht="14.25">
      <c r="B7" s="26" t="s">
        <v>27</v>
      </c>
      <c r="C7" s="27" t="s">
        <v>27</v>
      </c>
      <c r="D7" s="27" t="s">
        <v>27</v>
      </c>
      <c r="E7" s="27" t="s">
        <v>27</v>
      </c>
      <c r="F7" s="27" t="s">
        <v>27</v>
      </c>
      <c r="G7" s="27" t="s">
        <v>27</v>
      </c>
      <c r="H7" s="27" t="s">
        <v>27</v>
      </c>
      <c r="I7" s="27" t="s">
        <v>27</v>
      </c>
      <c r="J7" s="27" t="s">
        <v>27</v>
      </c>
      <c r="K7" s="27" t="s">
        <v>27</v>
      </c>
      <c r="L7" s="28" t="s">
        <v>27</v>
      </c>
      <c r="M7" s="29" t="s">
        <v>27</v>
      </c>
      <c r="N7" s="30" t="s">
        <v>27</v>
      </c>
    </row>
    <row r="8" spans="1:14" ht="12.75">
      <c r="A8" s="4" t="s">
        <v>21</v>
      </c>
      <c r="B8" s="14">
        <v>1004.96</v>
      </c>
      <c r="C8" s="21">
        <v>0</v>
      </c>
      <c r="D8" s="21">
        <v>0</v>
      </c>
      <c r="E8" s="21">
        <v>15682.74</v>
      </c>
      <c r="F8" s="21">
        <v>1957.2</v>
      </c>
      <c r="G8" s="21">
        <v>0</v>
      </c>
      <c r="H8" s="21">
        <v>0</v>
      </c>
      <c r="I8" s="21">
        <v>834</v>
      </c>
      <c r="J8" s="21">
        <v>3290.53</v>
      </c>
      <c r="K8" s="21">
        <v>0</v>
      </c>
      <c r="L8" s="33">
        <f>SUM(B8:K8)</f>
        <v>22769.43</v>
      </c>
      <c r="M8" s="15">
        <v>-4054.48</v>
      </c>
      <c r="N8" s="34">
        <f>SUM(L8:M8)</f>
        <v>18714.95</v>
      </c>
    </row>
    <row r="9" spans="1:14" ht="12.75">
      <c r="A9" s="2" t="s">
        <v>1</v>
      </c>
      <c r="B9" s="9">
        <v>45</v>
      </c>
      <c r="C9" s="22">
        <v>900</v>
      </c>
      <c r="D9" s="22">
        <v>0</v>
      </c>
      <c r="E9" s="22">
        <v>30575.79</v>
      </c>
      <c r="F9" s="22">
        <v>2182.18</v>
      </c>
      <c r="G9" s="22">
        <v>0</v>
      </c>
      <c r="H9" s="22">
        <v>0</v>
      </c>
      <c r="I9" s="22">
        <v>0</v>
      </c>
      <c r="J9" s="22">
        <v>5650</v>
      </c>
      <c r="K9" s="22">
        <v>0</v>
      </c>
      <c r="L9" s="33">
        <f aca="true" t="shared" si="0" ref="L9:L17">SUM(B9:K9)</f>
        <v>39352.97</v>
      </c>
      <c r="M9" s="35">
        <v>0</v>
      </c>
      <c r="N9" s="34">
        <f aca="true" t="shared" si="1" ref="N9:N17">SUM(L9:M9)</f>
        <v>39352.97</v>
      </c>
    </row>
    <row r="10" spans="1:14" ht="12.75">
      <c r="A10" s="2" t="s">
        <v>2</v>
      </c>
      <c r="B10" s="9">
        <v>10692.6</v>
      </c>
      <c r="C10" s="22">
        <v>0</v>
      </c>
      <c r="D10" s="22">
        <v>0</v>
      </c>
      <c r="E10" s="22">
        <v>12471.86</v>
      </c>
      <c r="F10" s="22">
        <v>11745</v>
      </c>
      <c r="G10" s="22">
        <v>0</v>
      </c>
      <c r="H10" s="22">
        <v>0</v>
      </c>
      <c r="I10" s="22">
        <v>1000</v>
      </c>
      <c r="J10" s="22">
        <v>28600.51</v>
      </c>
      <c r="K10" s="22">
        <v>0</v>
      </c>
      <c r="L10" s="33">
        <f t="shared" si="0"/>
        <v>64509.97</v>
      </c>
      <c r="M10" s="35">
        <v>-11876.33</v>
      </c>
      <c r="N10" s="34">
        <f t="shared" si="1"/>
        <v>52633.64</v>
      </c>
    </row>
    <row r="11" spans="1:14" ht="12.75">
      <c r="A11" s="2" t="s">
        <v>3</v>
      </c>
      <c r="B11" s="9">
        <v>120</v>
      </c>
      <c r="C11" s="22">
        <v>67</v>
      </c>
      <c r="D11" s="22">
        <v>0</v>
      </c>
      <c r="E11" s="22">
        <v>21282.21</v>
      </c>
      <c r="F11" s="22">
        <v>6728</v>
      </c>
      <c r="G11" s="22">
        <v>0</v>
      </c>
      <c r="H11" s="22">
        <v>600</v>
      </c>
      <c r="I11" s="22">
        <v>589</v>
      </c>
      <c r="J11" s="22">
        <v>4045</v>
      </c>
      <c r="K11" s="22">
        <v>0</v>
      </c>
      <c r="L11" s="33">
        <f t="shared" si="0"/>
        <v>33431.21</v>
      </c>
      <c r="M11" s="35">
        <v>0</v>
      </c>
      <c r="N11" s="34">
        <f t="shared" si="1"/>
        <v>33431.21</v>
      </c>
    </row>
    <row r="12" spans="1:14" ht="12.75">
      <c r="A12" s="2" t="s">
        <v>4</v>
      </c>
      <c r="B12" s="9">
        <v>3389.58</v>
      </c>
      <c r="C12" s="22">
        <v>24082.98</v>
      </c>
      <c r="D12" s="22">
        <v>0</v>
      </c>
      <c r="E12" s="22">
        <v>16867.81</v>
      </c>
      <c r="F12" s="22">
        <v>1935</v>
      </c>
      <c r="G12" s="22">
        <v>2000</v>
      </c>
      <c r="H12" s="22">
        <v>0</v>
      </c>
      <c r="I12" s="22">
        <v>0</v>
      </c>
      <c r="J12" s="22">
        <v>6938.83</v>
      </c>
      <c r="K12" s="22">
        <v>0</v>
      </c>
      <c r="L12" s="33">
        <f t="shared" si="0"/>
        <v>55214.2</v>
      </c>
      <c r="M12" s="35">
        <v>-1150</v>
      </c>
      <c r="N12" s="34">
        <f t="shared" si="1"/>
        <v>54064.2</v>
      </c>
    </row>
    <row r="13" spans="1:14" ht="12.75">
      <c r="A13" s="2" t="s">
        <v>5</v>
      </c>
      <c r="B13" s="9">
        <v>-568.3499999999985</v>
      </c>
      <c r="C13" s="22">
        <v>14205</v>
      </c>
      <c r="D13" s="22">
        <v>0</v>
      </c>
      <c r="E13" s="22">
        <v>34414.98</v>
      </c>
      <c r="F13" s="22">
        <v>3265.1</v>
      </c>
      <c r="G13" s="22">
        <v>0</v>
      </c>
      <c r="H13" s="22">
        <v>0</v>
      </c>
      <c r="I13" s="22">
        <v>172</v>
      </c>
      <c r="J13" s="22">
        <v>12031.06</v>
      </c>
      <c r="K13" s="22">
        <v>0</v>
      </c>
      <c r="L13" s="33">
        <f t="shared" si="0"/>
        <v>63519.79</v>
      </c>
      <c r="M13" s="35">
        <v>-19546</v>
      </c>
      <c r="N13" s="34">
        <f t="shared" si="1"/>
        <v>43973.79</v>
      </c>
    </row>
    <row r="14" spans="1:14" ht="12.75">
      <c r="A14" s="2" t="s">
        <v>19</v>
      </c>
      <c r="B14" s="9">
        <v>100</v>
      </c>
      <c r="C14" s="22">
        <v>67</v>
      </c>
      <c r="D14" s="22">
        <v>0</v>
      </c>
      <c r="E14" s="22">
        <v>15995.19</v>
      </c>
      <c r="F14" s="22">
        <v>3131</v>
      </c>
      <c r="G14" s="22">
        <v>0</v>
      </c>
      <c r="H14" s="22">
        <v>0</v>
      </c>
      <c r="I14" s="22">
        <v>505</v>
      </c>
      <c r="J14" s="22">
        <v>10097.3</v>
      </c>
      <c r="K14" s="22">
        <v>0</v>
      </c>
      <c r="L14" s="33">
        <f t="shared" si="0"/>
        <v>29895.49</v>
      </c>
      <c r="M14" s="35">
        <v>0</v>
      </c>
      <c r="N14" s="34">
        <f t="shared" si="1"/>
        <v>29895.49</v>
      </c>
    </row>
    <row r="15" spans="1:14" ht="12.75">
      <c r="A15" s="2" t="s">
        <v>6</v>
      </c>
      <c r="B15" s="9">
        <v>462</v>
      </c>
      <c r="C15" s="22">
        <v>12832.43</v>
      </c>
      <c r="D15" s="22">
        <v>300</v>
      </c>
      <c r="E15" s="22">
        <v>37794.85</v>
      </c>
      <c r="F15" s="22">
        <v>6405.52</v>
      </c>
      <c r="G15" s="22">
        <v>0</v>
      </c>
      <c r="H15" s="22">
        <v>0</v>
      </c>
      <c r="I15" s="22">
        <v>712</v>
      </c>
      <c r="J15" s="22">
        <v>26149.16</v>
      </c>
      <c r="K15" s="22">
        <v>0</v>
      </c>
      <c r="L15" s="33">
        <f t="shared" si="0"/>
        <v>84655.96</v>
      </c>
      <c r="M15" s="35">
        <v>-9502.87</v>
      </c>
      <c r="N15" s="34">
        <f t="shared" si="1"/>
        <v>75153.09000000001</v>
      </c>
    </row>
    <row r="16" spans="1:14" ht="12.75">
      <c r="A16" t="s">
        <v>7</v>
      </c>
      <c r="B16" s="9">
        <v>1384.26</v>
      </c>
      <c r="C16" s="22">
        <v>0</v>
      </c>
      <c r="D16" s="22">
        <v>0</v>
      </c>
      <c r="E16" s="22">
        <v>3312.34</v>
      </c>
      <c r="F16" s="22">
        <v>0</v>
      </c>
      <c r="G16" s="22">
        <v>0</v>
      </c>
      <c r="H16" s="22">
        <v>0</v>
      </c>
      <c r="I16" s="22">
        <v>0</v>
      </c>
      <c r="J16" s="22">
        <v>5312</v>
      </c>
      <c r="K16" s="22">
        <v>0</v>
      </c>
      <c r="L16" s="33">
        <f t="shared" si="0"/>
        <v>10008.6</v>
      </c>
      <c r="M16" s="35">
        <v>-1897</v>
      </c>
      <c r="N16" s="34">
        <f t="shared" si="1"/>
        <v>8111.6</v>
      </c>
    </row>
    <row r="17" spans="1:14" ht="12.75">
      <c r="A17" s="2" t="s">
        <v>22</v>
      </c>
      <c r="B17" s="9">
        <v>0</v>
      </c>
      <c r="C17" s="22">
        <v>0</v>
      </c>
      <c r="D17" s="22">
        <v>0</v>
      </c>
      <c r="E17" s="22">
        <v>2678.19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33">
        <f t="shared" si="0"/>
        <v>2678.19</v>
      </c>
      <c r="M17" s="35">
        <v>-11520</v>
      </c>
      <c r="N17" s="34">
        <f t="shared" si="1"/>
        <v>-8841.81</v>
      </c>
    </row>
    <row r="18" spans="2:14" ht="12.75">
      <c r="B18" s="16"/>
      <c r="C18" s="23"/>
      <c r="D18" s="23"/>
      <c r="E18" s="23"/>
      <c r="F18" s="23"/>
      <c r="G18" s="23"/>
      <c r="H18" s="23"/>
      <c r="I18" s="23"/>
      <c r="J18" s="23"/>
      <c r="K18" s="23"/>
      <c r="L18" s="36"/>
      <c r="M18" s="37"/>
      <c r="N18" s="38"/>
    </row>
    <row r="19" spans="1:14" ht="13.5" thickBot="1">
      <c r="A19" s="2" t="s">
        <v>31</v>
      </c>
      <c r="B19" s="18">
        <f aca="true" t="shared" si="2" ref="B19:N19">SUM(B8:B18)</f>
        <v>16630.050000000003</v>
      </c>
      <c r="C19" s="24">
        <f t="shared" si="2"/>
        <v>52154.409999999996</v>
      </c>
      <c r="D19" s="24">
        <f t="shared" si="2"/>
        <v>300</v>
      </c>
      <c r="E19" s="24">
        <f t="shared" si="2"/>
        <v>191075.96000000002</v>
      </c>
      <c r="F19" s="24">
        <f t="shared" si="2"/>
        <v>37349</v>
      </c>
      <c r="G19" s="24">
        <f t="shared" si="2"/>
        <v>2000</v>
      </c>
      <c r="H19" s="24">
        <f t="shared" si="2"/>
        <v>600</v>
      </c>
      <c r="I19" s="24">
        <f t="shared" si="2"/>
        <v>3812</v>
      </c>
      <c r="J19" s="24">
        <f t="shared" si="2"/>
        <v>102114.39</v>
      </c>
      <c r="K19" s="24">
        <f t="shared" si="2"/>
        <v>0</v>
      </c>
      <c r="L19" s="39">
        <f t="shared" si="2"/>
        <v>406035.80999999994</v>
      </c>
      <c r="M19" s="40">
        <f t="shared" si="2"/>
        <v>-59546.68</v>
      </c>
      <c r="N19" s="41">
        <f t="shared" si="2"/>
        <v>346489.13</v>
      </c>
    </row>
    <row r="20" spans="2:14" ht="13.5" thickTop="1">
      <c r="B20" s="17"/>
      <c r="C20" s="12"/>
      <c r="D20" s="12"/>
      <c r="E20" s="12"/>
      <c r="F20" s="12"/>
      <c r="G20" s="12"/>
      <c r="H20" s="12"/>
      <c r="I20" s="12"/>
      <c r="J20" s="12"/>
      <c r="K20" s="12"/>
      <c r="L20" s="42"/>
      <c r="M20" s="42"/>
      <c r="N20" s="42"/>
    </row>
    <row r="21" ht="13.5" thickBot="1"/>
    <row r="22" spans="1:14" s="44" customFormat="1" ht="51.75" thickBot="1">
      <c r="A22" s="52" t="s">
        <v>29</v>
      </c>
      <c r="B22" s="8" t="s">
        <v>24</v>
      </c>
      <c r="C22" s="20" t="s">
        <v>8</v>
      </c>
      <c r="D22" s="20" t="s">
        <v>9</v>
      </c>
      <c r="E22" s="20" t="s">
        <v>10</v>
      </c>
      <c r="F22" s="20" t="s">
        <v>11</v>
      </c>
      <c r="G22" s="20" t="s">
        <v>12</v>
      </c>
      <c r="H22" s="20" t="s">
        <v>13</v>
      </c>
      <c r="I22" s="20" t="s">
        <v>14</v>
      </c>
      <c r="J22" s="20" t="s">
        <v>32</v>
      </c>
      <c r="K22" s="20" t="s">
        <v>15</v>
      </c>
      <c r="L22" s="56" t="s">
        <v>28</v>
      </c>
      <c r="M22" s="55"/>
      <c r="N22" s="46"/>
    </row>
    <row r="23" spans="2:14" s="44" customFormat="1" ht="14.25">
      <c r="B23" s="26" t="s">
        <v>29</v>
      </c>
      <c r="C23" s="54" t="s">
        <v>29</v>
      </c>
      <c r="D23" s="54" t="s">
        <v>29</v>
      </c>
      <c r="E23" s="54" t="s">
        <v>29</v>
      </c>
      <c r="F23" s="54" t="s">
        <v>29</v>
      </c>
      <c r="G23" s="54" t="s">
        <v>29</v>
      </c>
      <c r="H23" s="54" t="s">
        <v>29</v>
      </c>
      <c r="I23" s="54" t="s">
        <v>29</v>
      </c>
      <c r="J23" s="54" t="s">
        <v>29</v>
      </c>
      <c r="K23" s="54" t="s">
        <v>29</v>
      </c>
      <c r="L23" s="57" t="s">
        <v>29</v>
      </c>
      <c r="M23" s="55"/>
      <c r="N23" s="46"/>
    </row>
    <row r="24" spans="1:14" ht="15" customHeight="1">
      <c r="A24" s="4" t="s">
        <v>21</v>
      </c>
      <c r="B24" s="48">
        <f>B8/L8</f>
        <v>0.04413637056351433</v>
      </c>
      <c r="C24" s="49">
        <f>C8/L8</f>
        <v>0</v>
      </c>
      <c r="D24" s="49">
        <f>D8/L8</f>
        <v>0</v>
      </c>
      <c r="E24" s="49">
        <f>E8/L8</f>
        <v>0.6887629598105881</v>
      </c>
      <c r="F24" s="49">
        <f>F8/L8</f>
        <v>0.08595735598124327</v>
      </c>
      <c r="G24" s="49">
        <f>G8/L8</f>
        <v>0</v>
      </c>
      <c r="H24" s="49">
        <f>H8/L8</f>
        <v>0</v>
      </c>
      <c r="I24" s="49">
        <f>I8/L8</f>
        <v>0.036628057882871906</v>
      </c>
      <c r="J24" s="49">
        <f>J8/L8</f>
        <v>0.14451525576178237</v>
      </c>
      <c r="K24" s="49">
        <f>K8/L8</f>
        <v>0</v>
      </c>
      <c r="L24" s="58">
        <f>SUM(B24:K24)</f>
        <v>1</v>
      </c>
      <c r="M24" s="47"/>
      <c r="N24" s="47"/>
    </row>
    <row r="25" spans="1:14" ht="15" customHeight="1">
      <c r="A25" s="2" t="s">
        <v>1</v>
      </c>
      <c r="B25" s="48">
        <f aca="true" t="shared" si="3" ref="B25:B33">B9/L9</f>
        <v>0.0011434969203086831</v>
      </c>
      <c r="C25" s="49">
        <f aca="true" t="shared" si="4" ref="C25:C33">C9/L9</f>
        <v>0.022869938406173664</v>
      </c>
      <c r="D25" s="49">
        <f aca="true" t="shared" si="5" ref="D25:D33">D9/L9</f>
        <v>0</v>
      </c>
      <c r="E25" s="49">
        <f aca="true" t="shared" si="6" ref="E25:E33">E9/L9</f>
        <v>0.7769627044667785</v>
      </c>
      <c r="F25" s="49">
        <f aca="true" t="shared" si="7" ref="F25:F33">F9/L9</f>
        <v>0.0554514691013156</v>
      </c>
      <c r="G25" s="49">
        <f aca="true" t="shared" si="8" ref="G25:G33">G9/L9</f>
        <v>0</v>
      </c>
      <c r="H25" s="49">
        <f aca="true" t="shared" si="9" ref="H25:H33">H9/L9</f>
        <v>0</v>
      </c>
      <c r="I25" s="49">
        <f aca="true" t="shared" si="10" ref="I25:I33">I9/L9</f>
        <v>0</v>
      </c>
      <c r="J25" s="49">
        <f aca="true" t="shared" si="11" ref="J25:J33">J9/L9</f>
        <v>0.14357239110542355</v>
      </c>
      <c r="K25" s="49">
        <f aca="true" t="shared" si="12" ref="K25:K35">K9/L9</f>
        <v>0</v>
      </c>
      <c r="L25" s="58">
        <f aca="true" t="shared" si="13" ref="L25:L35">SUM(B25:K25)</f>
        <v>1</v>
      </c>
      <c r="M25" s="43"/>
      <c r="N25" s="47"/>
    </row>
    <row r="26" spans="1:14" ht="12.75">
      <c r="A26" s="2" t="s">
        <v>2</v>
      </c>
      <c r="B26" s="48">
        <f t="shared" si="3"/>
        <v>0.16575112343099835</v>
      </c>
      <c r="C26" s="49">
        <f t="shared" si="4"/>
        <v>0</v>
      </c>
      <c r="D26" s="49">
        <f t="shared" si="5"/>
        <v>0</v>
      </c>
      <c r="E26" s="49">
        <f t="shared" si="6"/>
        <v>0.19333228646672757</v>
      </c>
      <c r="F26" s="49">
        <f t="shared" si="7"/>
        <v>0.18206488082384784</v>
      </c>
      <c r="G26" s="49">
        <f t="shared" si="8"/>
        <v>0</v>
      </c>
      <c r="H26" s="49">
        <f t="shared" si="9"/>
        <v>0</v>
      </c>
      <c r="I26" s="49">
        <f t="shared" si="10"/>
        <v>0.015501479848773763</v>
      </c>
      <c r="J26" s="49">
        <f t="shared" si="11"/>
        <v>0.44335022942965246</v>
      </c>
      <c r="K26" s="49">
        <f t="shared" si="12"/>
        <v>0</v>
      </c>
      <c r="L26" s="58">
        <f t="shared" si="13"/>
        <v>1</v>
      </c>
      <c r="M26" s="43"/>
      <c r="N26" s="47"/>
    </row>
    <row r="27" spans="1:14" ht="12.75">
      <c r="A27" s="2" t="s">
        <v>3</v>
      </c>
      <c r="B27" s="48">
        <f t="shared" si="3"/>
        <v>0.003589460267815613</v>
      </c>
      <c r="C27" s="49">
        <f t="shared" si="4"/>
        <v>0.0020041153161970506</v>
      </c>
      <c r="D27" s="49">
        <f t="shared" si="5"/>
        <v>0</v>
      </c>
      <c r="E27" s="49">
        <f t="shared" si="6"/>
        <v>0.6365970600525677</v>
      </c>
      <c r="F27" s="49">
        <f t="shared" si="7"/>
        <v>0.20124907234886205</v>
      </c>
      <c r="G27" s="49">
        <f t="shared" si="8"/>
        <v>0</v>
      </c>
      <c r="H27" s="49">
        <f t="shared" si="9"/>
        <v>0.017947301339078067</v>
      </c>
      <c r="I27" s="49">
        <f t="shared" si="10"/>
        <v>0.01761826748119497</v>
      </c>
      <c r="J27" s="49">
        <f t="shared" si="11"/>
        <v>0.12099472319428463</v>
      </c>
      <c r="K27" s="49">
        <f t="shared" si="12"/>
        <v>0</v>
      </c>
      <c r="L27" s="58">
        <f t="shared" si="13"/>
        <v>1</v>
      </c>
      <c r="M27" s="43"/>
      <c r="N27" s="47"/>
    </row>
    <row r="28" spans="1:14" ht="12.75">
      <c r="A28" s="2" t="s">
        <v>4</v>
      </c>
      <c r="B28" s="48">
        <f t="shared" si="3"/>
        <v>0.0613896425194968</v>
      </c>
      <c r="C28" s="49">
        <f t="shared" si="4"/>
        <v>0.4361736654701146</v>
      </c>
      <c r="D28" s="49">
        <f t="shared" si="5"/>
        <v>0</v>
      </c>
      <c r="E28" s="49">
        <f t="shared" si="6"/>
        <v>0.30549767994465193</v>
      </c>
      <c r="F28" s="49">
        <f t="shared" si="7"/>
        <v>0.03504533254126656</v>
      </c>
      <c r="G28" s="49">
        <f t="shared" si="8"/>
        <v>0.03622256593412564</v>
      </c>
      <c r="H28" s="49">
        <f t="shared" si="9"/>
        <v>0</v>
      </c>
      <c r="I28" s="49">
        <f t="shared" si="10"/>
        <v>0</v>
      </c>
      <c r="J28" s="49">
        <f t="shared" si="11"/>
        <v>0.12567111359034452</v>
      </c>
      <c r="K28" s="49">
        <f t="shared" si="12"/>
        <v>0</v>
      </c>
      <c r="L28" s="58">
        <f t="shared" si="13"/>
        <v>1</v>
      </c>
      <c r="M28" s="43"/>
      <c r="N28" s="47"/>
    </row>
    <row r="29" spans="1:14" ht="12.75">
      <c r="A29" s="2" t="s">
        <v>5</v>
      </c>
      <c r="B29" s="48">
        <f t="shared" si="3"/>
        <v>-0.00894760514793891</v>
      </c>
      <c r="C29" s="49">
        <f t="shared" si="4"/>
        <v>0.2236310919793658</v>
      </c>
      <c r="D29" s="49">
        <f t="shared" si="5"/>
        <v>0</v>
      </c>
      <c r="E29" s="49">
        <f t="shared" si="6"/>
        <v>0.5417993352937722</v>
      </c>
      <c r="F29" s="49">
        <f t="shared" si="7"/>
        <v>0.051402877748808674</v>
      </c>
      <c r="G29" s="49">
        <f t="shared" si="8"/>
        <v>0</v>
      </c>
      <c r="H29" s="49">
        <f t="shared" si="9"/>
        <v>0</v>
      </c>
      <c r="I29" s="49">
        <f t="shared" si="10"/>
        <v>0.0027078175163992198</v>
      </c>
      <c r="J29" s="49">
        <f t="shared" si="11"/>
        <v>0.189406482609593</v>
      </c>
      <c r="K29" s="49">
        <f t="shared" si="12"/>
        <v>0</v>
      </c>
      <c r="L29" s="58">
        <f t="shared" si="13"/>
        <v>1</v>
      </c>
      <c r="M29" s="43"/>
      <c r="N29" s="47"/>
    </row>
    <row r="30" spans="1:14" ht="12.75">
      <c r="A30" s="2" t="s">
        <v>19</v>
      </c>
      <c r="B30" s="48">
        <f t="shared" si="3"/>
        <v>0.0033449861500848455</v>
      </c>
      <c r="C30" s="49">
        <f t="shared" si="4"/>
        <v>0.0022411407205568464</v>
      </c>
      <c r="D30" s="49">
        <f t="shared" si="5"/>
        <v>0</v>
      </c>
      <c r="E30" s="49">
        <f t="shared" si="6"/>
        <v>0.5350368901797562</v>
      </c>
      <c r="F30" s="49">
        <f t="shared" si="7"/>
        <v>0.1047315163591565</v>
      </c>
      <c r="G30" s="49">
        <f t="shared" si="8"/>
        <v>0</v>
      </c>
      <c r="H30" s="49">
        <f t="shared" si="9"/>
        <v>0</v>
      </c>
      <c r="I30" s="49">
        <f t="shared" si="10"/>
        <v>0.01689218005792847</v>
      </c>
      <c r="J30" s="49">
        <f t="shared" si="11"/>
        <v>0.33775328653251707</v>
      </c>
      <c r="K30" s="49">
        <f t="shared" si="12"/>
        <v>0</v>
      </c>
      <c r="L30" s="58">
        <f t="shared" si="13"/>
        <v>0.9999999999999998</v>
      </c>
      <c r="M30" s="43"/>
      <c r="N30" s="47"/>
    </row>
    <row r="31" spans="1:14" ht="12.75">
      <c r="A31" s="2" t="s">
        <v>6</v>
      </c>
      <c r="B31" s="48">
        <f t="shared" si="3"/>
        <v>0.00545738303599652</v>
      </c>
      <c r="C31" s="49">
        <f t="shared" si="4"/>
        <v>0.15158330258141303</v>
      </c>
      <c r="D31" s="49">
        <f t="shared" si="5"/>
        <v>0.0035437552181795586</v>
      </c>
      <c r="E31" s="49">
        <f t="shared" si="6"/>
        <v>0.4464523230260456</v>
      </c>
      <c r="F31" s="49">
        <f t="shared" si="7"/>
        <v>0.07566531641717843</v>
      </c>
      <c r="G31" s="49">
        <f t="shared" si="8"/>
        <v>0</v>
      </c>
      <c r="H31" s="49">
        <f t="shared" si="9"/>
        <v>0</v>
      </c>
      <c r="I31" s="49">
        <f t="shared" si="10"/>
        <v>0.008410512384479485</v>
      </c>
      <c r="J31" s="49">
        <f t="shared" si="11"/>
        <v>0.3088874073367073</v>
      </c>
      <c r="K31" s="49">
        <f t="shared" si="12"/>
        <v>0</v>
      </c>
      <c r="L31" s="58">
        <f t="shared" si="13"/>
        <v>0.9999999999999999</v>
      </c>
      <c r="M31" s="43"/>
      <c r="N31" s="47"/>
    </row>
    <row r="32" spans="1:14" ht="12.75">
      <c r="A32" t="s">
        <v>7</v>
      </c>
      <c r="B32" s="48">
        <f t="shared" si="3"/>
        <v>0.13830705593189857</v>
      </c>
      <c r="C32" s="49">
        <f t="shared" si="4"/>
        <v>0</v>
      </c>
      <c r="D32" s="49">
        <f t="shared" si="5"/>
        <v>0</v>
      </c>
      <c r="E32" s="49">
        <f t="shared" si="6"/>
        <v>0.33094938353016407</v>
      </c>
      <c r="F32" s="49">
        <f t="shared" si="7"/>
        <v>0</v>
      </c>
      <c r="G32" s="49">
        <f t="shared" si="8"/>
        <v>0</v>
      </c>
      <c r="H32" s="49">
        <f t="shared" si="9"/>
        <v>0</v>
      </c>
      <c r="I32" s="49">
        <f t="shared" si="10"/>
        <v>0</v>
      </c>
      <c r="J32" s="49">
        <f t="shared" si="11"/>
        <v>0.5307435605379374</v>
      </c>
      <c r="K32" s="49">
        <f t="shared" si="12"/>
        <v>0</v>
      </c>
      <c r="L32" s="58">
        <f t="shared" si="13"/>
        <v>1</v>
      </c>
      <c r="M32" s="43"/>
      <c r="N32" s="47"/>
    </row>
    <row r="33" spans="1:14" ht="12.75">
      <c r="A33" s="2" t="s">
        <v>22</v>
      </c>
      <c r="B33" s="48">
        <f t="shared" si="3"/>
        <v>0</v>
      </c>
      <c r="C33" s="49">
        <f t="shared" si="4"/>
        <v>0</v>
      </c>
      <c r="D33" s="49">
        <f t="shared" si="5"/>
        <v>0</v>
      </c>
      <c r="E33" s="49">
        <f t="shared" si="6"/>
        <v>1</v>
      </c>
      <c r="F33" s="49">
        <f t="shared" si="7"/>
        <v>0</v>
      </c>
      <c r="G33" s="49">
        <f t="shared" si="8"/>
        <v>0</v>
      </c>
      <c r="H33" s="49">
        <f t="shared" si="9"/>
        <v>0</v>
      </c>
      <c r="I33" s="49">
        <f t="shared" si="10"/>
        <v>0</v>
      </c>
      <c r="J33" s="49">
        <f t="shared" si="11"/>
        <v>0</v>
      </c>
      <c r="K33" s="49">
        <f t="shared" si="12"/>
        <v>0</v>
      </c>
      <c r="L33" s="58">
        <f t="shared" si="13"/>
        <v>1</v>
      </c>
      <c r="M33" s="43"/>
      <c r="N33" s="47"/>
    </row>
    <row r="34" spans="2:14" ht="12.75">
      <c r="B34" s="9"/>
      <c r="C34" s="22"/>
      <c r="D34" s="22"/>
      <c r="E34" s="22"/>
      <c r="F34" s="22"/>
      <c r="G34" s="22"/>
      <c r="H34" s="22"/>
      <c r="I34" s="22"/>
      <c r="J34" s="22"/>
      <c r="K34" s="22"/>
      <c r="L34" s="59"/>
      <c r="M34" s="43"/>
      <c r="N34" s="43"/>
    </row>
    <row r="35" spans="1:14" ht="13.5" thickBot="1">
      <c r="A35" s="2" t="s">
        <v>30</v>
      </c>
      <c r="B35" s="60">
        <f>B19/L19</f>
        <v>0.04095710178863289</v>
      </c>
      <c r="C35" s="61">
        <f>C19/L19</f>
        <v>0.1284478085812185</v>
      </c>
      <c r="D35" s="61">
        <f>D19/L19</f>
        <v>0.0007388510880358066</v>
      </c>
      <c r="E35" s="61">
        <f>E19/L19</f>
        <v>0.4705889364782876</v>
      </c>
      <c r="F35" s="61">
        <f>F19/L19</f>
        <v>0.09198449762349781</v>
      </c>
      <c r="G35" s="61">
        <f>G19/L19</f>
        <v>0.004925673920238711</v>
      </c>
      <c r="H35" s="61">
        <f>H19/L19</f>
        <v>0.0014777021760716132</v>
      </c>
      <c r="I35" s="61">
        <f>I19/L19</f>
        <v>0.009388334491974983</v>
      </c>
      <c r="J35" s="61">
        <f>J19/L19</f>
        <v>0.2514910938520423</v>
      </c>
      <c r="K35" s="61">
        <f t="shared" si="12"/>
        <v>0</v>
      </c>
      <c r="L35" s="62">
        <f t="shared" si="13"/>
        <v>1.0000000000000002</v>
      </c>
      <c r="M35" s="43"/>
      <c r="N35" s="43"/>
    </row>
    <row r="36" spans="2:14" ht="12.7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43"/>
      <c r="M36" s="43"/>
      <c r="N36" s="43"/>
    </row>
    <row r="37" spans="2:14" ht="12.7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43"/>
      <c r="M37" s="43"/>
      <c r="N37" s="43"/>
    </row>
    <row r="39" ht="31.5">
      <c r="A39" s="5" t="s">
        <v>18</v>
      </c>
    </row>
    <row r="40" ht="15" customHeight="1"/>
    <row r="41" spans="2:14" ht="15" customHeight="1" thickBot="1">
      <c r="B41" s="7"/>
      <c r="C41" s="68"/>
      <c r="D41" s="69"/>
      <c r="E41" s="69"/>
      <c r="F41" s="69"/>
      <c r="G41" s="69"/>
      <c r="H41" s="69"/>
      <c r="I41" s="69"/>
      <c r="J41" s="69"/>
      <c r="K41" s="69"/>
      <c r="L41" s="68"/>
      <c r="M41" s="32"/>
      <c r="N41" s="32"/>
    </row>
    <row r="42" spans="1:14" s="44" customFormat="1" ht="51.75" thickBot="1">
      <c r="A42" s="52" t="s">
        <v>27</v>
      </c>
      <c r="B42" s="8" t="s">
        <v>24</v>
      </c>
      <c r="C42" s="20" t="s">
        <v>8</v>
      </c>
      <c r="D42" s="20" t="s">
        <v>9</v>
      </c>
      <c r="E42" s="20" t="s">
        <v>10</v>
      </c>
      <c r="F42" s="20" t="s">
        <v>11</v>
      </c>
      <c r="G42" s="20" t="s">
        <v>12</v>
      </c>
      <c r="H42" s="20" t="s">
        <v>13</v>
      </c>
      <c r="I42" s="20" t="s">
        <v>14</v>
      </c>
      <c r="J42" s="20" t="s">
        <v>32</v>
      </c>
      <c r="K42" s="20" t="s">
        <v>15</v>
      </c>
      <c r="L42" s="25" t="s">
        <v>26</v>
      </c>
      <c r="M42" s="13" t="s">
        <v>25</v>
      </c>
      <c r="N42" s="11" t="s">
        <v>17</v>
      </c>
    </row>
    <row r="43" spans="2:14" s="44" customFormat="1" ht="14.25">
      <c r="B43" s="26" t="s">
        <v>27</v>
      </c>
      <c r="C43" s="27" t="s">
        <v>27</v>
      </c>
      <c r="D43" s="27" t="s">
        <v>27</v>
      </c>
      <c r="E43" s="27" t="s">
        <v>27</v>
      </c>
      <c r="F43" s="27" t="s">
        <v>27</v>
      </c>
      <c r="G43" s="27" t="s">
        <v>27</v>
      </c>
      <c r="H43" s="27" t="s">
        <v>27</v>
      </c>
      <c r="I43" s="27" t="s">
        <v>27</v>
      </c>
      <c r="J43" s="27" t="s">
        <v>27</v>
      </c>
      <c r="K43" s="27" t="s">
        <v>27</v>
      </c>
      <c r="L43" s="28" t="s">
        <v>27</v>
      </c>
      <c r="M43" s="29" t="s">
        <v>27</v>
      </c>
      <c r="N43" s="30" t="s">
        <v>27</v>
      </c>
    </row>
    <row r="44" spans="1:14" ht="12.75">
      <c r="A44" s="2" t="s">
        <v>0</v>
      </c>
      <c r="B44" s="14">
        <v>14692.52</v>
      </c>
      <c r="C44" s="21">
        <v>5695.7</v>
      </c>
      <c r="D44" s="21">
        <v>0</v>
      </c>
      <c r="E44" s="21">
        <v>18129.75</v>
      </c>
      <c r="F44" s="21">
        <v>10120</v>
      </c>
      <c r="G44" s="21">
        <v>2500</v>
      </c>
      <c r="H44" s="21">
        <v>0</v>
      </c>
      <c r="I44" s="21">
        <v>0</v>
      </c>
      <c r="J44" s="21">
        <v>25419.5</v>
      </c>
      <c r="K44" s="21">
        <v>0</v>
      </c>
      <c r="L44" s="33">
        <f aca="true" t="shared" si="14" ref="L44:L52">SUM(B44:K44)</f>
        <v>76557.47</v>
      </c>
      <c r="M44" s="15">
        <v>-1798.17</v>
      </c>
      <c r="N44" s="34">
        <f aca="true" t="shared" si="15" ref="N44:N52">SUM(L44:M44)</f>
        <v>74759.3</v>
      </c>
    </row>
    <row r="45" spans="1:14" ht="15" customHeight="1">
      <c r="A45" s="2" t="s">
        <v>1</v>
      </c>
      <c r="B45" s="9">
        <v>3635</v>
      </c>
      <c r="C45" s="22">
        <v>0</v>
      </c>
      <c r="D45" s="22">
        <v>0</v>
      </c>
      <c r="E45" s="22">
        <v>41232.05</v>
      </c>
      <c r="F45" s="22">
        <v>3102</v>
      </c>
      <c r="G45" s="22">
        <v>0</v>
      </c>
      <c r="H45" s="22">
        <v>0</v>
      </c>
      <c r="I45" s="22">
        <v>0</v>
      </c>
      <c r="J45" s="22">
        <v>7490.48</v>
      </c>
      <c r="K45" s="22">
        <v>0</v>
      </c>
      <c r="L45" s="33">
        <f t="shared" si="14"/>
        <v>55459.53</v>
      </c>
      <c r="M45" s="35">
        <v>0</v>
      </c>
      <c r="N45" s="34">
        <f t="shared" si="15"/>
        <v>55459.53</v>
      </c>
    </row>
    <row r="46" spans="1:14" ht="15" customHeight="1">
      <c r="A46" s="2" t="s">
        <v>2</v>
      </c>
      <c r="B46" s="9">
        <v>1012.69</v>
      </c>
      <c r="C46" s="22">
        <v>33572.1</v>
      </c>
      <c r="D46" s="22">
        <v>1200</v>
      </c>
      <c r="E46" s="22">
        <v>31044.47</v>
      </c>
      <c r="F46" s="22">
        <v>10625</v>
      </c>
      <c r="G46" s="22">
        <v>0</v>
      </c>
      <c r="H46" s="22">
        <v>0</v>
      </c>
      <c r="I46" s="22">
        <v>0</v>
      </c>
      <c r="J46" s="22">
        <v>12146.4</v>
      </c>
      <c r="K46" s="22">
        <v>0</v>
      </c>
      <c r="L46" s="33">
        <f t="shared" si="14"/>
        <v>89600.66</v>
      </c>
      <c r="M46" s="35">
        <v>-3190.3</v>
      </c>
      <c r="N46" s="34">
        <f t="shared" si="15"/>
        <v>86410.36</v>
      </c>
    </row>
    <row r="47" spans="1:14" ht="12.75">
      <c r="A47" s="2" t="s">
        <v>3</v>
      </c>
      <c r="B47" s="9">
        <v>105</v>
      </c>
      <c r="C47" s="22">
        <v>3956</v>
      </c>
      <c r="D47" s="22">
        <v>0</v>
      </c>
      <c r="E47" s="22">
        <v>5412.05</v>
      </c>
      <c r="F47" s="22">
        <v>20738.35</v>
      </c>
      <c r="G47" s="22">
        <v>0</v>
      </c>
      <c r="H47" s="22">
        <v>0</v>
      </c>
      <c r="I47" s="22">
        <v>2344</v>
      </c>
      <c r="J47" s="22">
        <v>9265.13</v>
      </c>
      <c r="K47" s="22">
        <v>0</v>
      </c>
      <c r="L47" s="33">
        <f t="shared" si="14"/>
        <v>41820.53</v>
      </c>
      <c r="M47" s="35">
        <v>-4088</v>
      </c>
      <c r="N47" s="34">
        <f t="shared" si="15"/>
        <v>37732.53</v>
      </c>
    </row>
    <row r="48" spans="1:14" ht="12.75">
      <c r="A48" s="2" t="s">
        <v>4</v>
      </c>
      <c r="B48" s="9">
        <v>9676.72</v>
      </c>
      <c r="C48" s="22">
        <v>53158.5</v>
      </c>
      <c r="D48" s="22">
        <v>3800</v>
      </c>
      <c r="E48" s="22">
        <v>14458</v>
      </c>
      <c r="F48" s="22">
        <v>2000</v>
      </c>
      <c r="G48" s="22">
        <v>5070</v>
      </c>
      <c r="H48" s="22">
        <v>0</v>
      </c>
      <c r="I48" s="22">
        <v>0</v>
      </c>
      <c r="J48" s="22">
        <v>7303.34</v>
      </c>
      <c r="K48" s="22">
        <v>4908</v>
      </c>
      <c r="L48" s="33">
        <f t="shared" si="14"/>
        <v>100374.56</v>
      </c>
      <c r="M48" s="35">
        <v>-18717.75</v>
      </c>
      <c r="N48" s="34">
        <f t="shared" si="15"/>
        <v>81656.81</v>
      </c>
    </row>
    <row r="49" spans="1:14" ht="12.75">
      <c r="A49" s="2" t="s">
        <v>5</v>
      </c>
      <c r="B49" s="9">
        <v>704.9</v>
      </c>
      <c r="C49" s="22">
        <v>1400</v>
      </c>
      <c r="D49" s="22">
        <v>0</v>
      </c>
      <c r="E49" s="22">
        <v>36496.4</v>
      </c>
      <c r="F49" s="22">
        <v>5490</v>
      </c>
      <c r="G49" s="22">
        <v>0</v>
      </c>
      <c r="H49" s="22">
        <v>0</v>
      </c>
      <c r="I49" s="22">
        <v>0</v>
      </c>
      <c r="J49" s="22">
        <v>29168.07</v>
      </c>
      <c r="K49" s="22">
        <v>0</v>
      </c>
      <c r="L49" s="33">
        <f t="shared" si="14"/>
        <v>73259.37</v>
      </c>
      <c r="M49" s="35">
        <v>-5745</v>
      </c>
      <c r="N49" s="34">
        <f t="shared" si="15"/>
        <v>67514.37</v>
      </c>
    </row>
    <row r="50" spans="1:14" ht="12.75">
      <c r="A50" s="2" t="s">
        <v>19</v>
      </c>
      <c r="B50" s="9">
        <v>2374.73</v>
      </c>
      <c r="C50" s="22">
        <v>0</v>
      </c>
      <c r="D50" s="22">
        <v>0</v>
      </c>
      <c r="E50" s="22">
        <v>11350.93</v>
      </c>
      <c r="F50" s="22">
        <v>0</v>
      </c>
      <c r="G50" s="22">
        <v>0</v>
      </c>
      <c r="H50" s="22">
        <v>0</v>
      </c>
      <c r="I50" s="22">
        <v>0</v>
      </c>
      <c r="J50" s="22">
        <v>1500.37</v>
      </c>
      <c r="K50" s="22">
        <v>0</v>
      </c>
      <c r="L50" s="33">
        <f t="shared" si="14"/>
        <v>15226.029999999999</v>
      </c>
      <c r="M50" s="35">
        <v>0</v>
      </c>
      <c r="N50" s="34">
        <f t="shared" si="15"/>
        <v>15226.029999999999</v>
      </c>
    </row>
    <row r="51" spans="1:14" ht="12.75">
      <c r="A51" s="2" t="s">
        <v>6</v>
      </c>
      <c r="B51" s="9">
        <v>564</v>
      </c>
      <c r="C51" s="22">
        <v>180</v>
      </c>
      <c r="D51" s="22">
        <v>715</v>
      </c>
      <c r="E51" s="22">
        <v>19950.7</v>
      </c>
      <c r="F51" s="22">
        <v>3887</v>
      </c>
      <c r="G51" s="22">
        <v>0</v>
      </c>
      <c r="H51" s="22">
        <v>0</v>
      </c>
      <c r="I51" s="22">
        <v>3600</v>
      </c>
      <c r="J51" s="22">
        <v>16844.29</v>
      </c>
      <c r="K51" s="22">
        <v>0</v>
      </c>
      <c r="L51" s="33">
        <f t="shared" si="14"/>
        <v>45740.990000000005</v>
      </c>
      <c r="M51" s="35">
        <v>-17367.99</v>
      </c>
      <c r="N51" s="34">
        <f t="shared" si="15"/>
        <v>28373.000000000004</v>
      </c>
    </row>
    <row r="52" spans="1:14" ht="12.75">
      <c r="A52" t="s">
        <v>7</v>
      </c>
      <c r="B52" s="9">
        <v>51.37</v>
      </c>
      <c r="C52" s="22">
        <v>28810.61</v>
      </c>
      <c r="D52" s="22">
        <v>0</v>
      </c>
      <c r="E52" s="22">
        <v>7394.29</v>
      </c>
      <c r="F52" s="22">
        <v>3000</v>
      </c>
      <c r="G52" s="22">
        <v>0</v>
      </c>
      <c r="H52" s="22">
        <v>0</v>
      </c>
      <c r="I52" s="22">
        <v>0</v>
      </c>
      <c r="J52" s="22">
        <v>4376.95</v>
      </c>
      <c r="K52" s="22">
        <v>0</v>
      </c>
      <c r="L52" s="33">
        <f t="shared" si="14"/>
        <v>43633.219999999994</v>
      </c>
      <c r="M52" s="35">
        <v>-11308.64</v>
      </c>
      <c r="N52" s="34">
        <f t="shared" si="15"/>
        <v>32324.579999999994</v>
      </c>
    </row>
    <row r="53" spans="2:14" ht="12.75">
      <c r="B53" s="9"/>
      <c r="C53" s="22"/>
      <c r="D53" s="22"/>
      <c r="E53" s="22"/>
      <c r="F53" s="22"/>
      <c r="G53" s="22"/>
      <c r="H53" s="22"/>
      <c r="I53" s="22"/>
      <c r="J53" s="22"/>
      <c r="K53" s="22"/>
      <c r="L53" s="33"/>
      <c r="M53" s="35"/>
      <c r="N53" s="34"/>
    </row>
    <row r="54" spans="1:14" ht="13.5" thickBot="1">
      <c r="A54" s="2" t="s">
        <v>31</v>
      </c>
      <c r="B54" s="18">
        <f aca="true" t="shared" si="16" ref="B54:N54">SUM(B44:B53)</f>
        <v>32816.93</v>
      </c>
      <c r="C54" s="24">
        <f t="shared" si="16"/>
        <v>126772.90999999999</v>
      </c>
      <c r="D54" s="24">
        <f t="shared" si="16"/>
        <v>5715</v>
      </c>
      <c r="E54" s="24">
        <f t="shared" si="16"/>
        <v>185468.64</v>
      </c>
      <c r="F54" s="24">
        <f t="shared" si="16"/>
        <v>58962.35</v>
      </c>
      <c r="G54" s="24">
        <f t="shared" si="16"/>
        <v>7570</v>
      </c>
      <c r="H54" s="24">
        <f t="shared" si="16"/>
        <v>0</v>
      </c>
      <c r="I54" s="24">
        <f t="shared" si="16"/>
        <v>5944</v>
      </c>
      <c r="J54" s="24">
        <f t="shared" si="16"/>
        <v>113514.52999999998</v>
      </c>
      <c r="K54" s="24">
        <f t="shared" si="16"/>
        <v>4908</v>
      </c>
      <c r="L54" s="39">
        <f t="shared" si="16"/>
        <v>541672.36</v>
      </c>
      <c r="M54" s="40">
        <f t="shared" si="16"/>
        <v>-62215.850000000006</v>
      </c>
      <c r="N54" s="41">
        <f t="shared" si="16"/>
        <v>479456.51000000007</v>
      </c>
    </row>
    <row r="55" spans="2:14" ht="13.5" thickTop="1">
      <c r="B55" s="17"/>
      <c r="C55" s="12"/>
      <c r="D55" s="12"/>
      <c r="E55" s="12"/>
      <c r="F55" s="12"/>
      <c r="G55" s="12"/>
      <c r="H55" s="12"/>
      <c r="I55" s="12"/>
      <c r="J55" s="12"/>
      <c r="K55" s="12"/>
      <c r="L55" s="42"/>
      <c r="M55" s="42"/>
      <c r="N55" s="42"/>
    </row>
    <row r="56" ht="13.5" thickBot="1"/>
    <row r="57" spans="1:14" s="44" customFormat="1" ht="51.75" thickBot="1">
      <c r="A57" s="52" t="s">
        <v>29</v>
      </c>
      <c r="B57" s="8" t="s">
        <v>24</v>
      </c>
      <c r="C57" s="20" t="s">
        <v>8</v>
      </c>
      <c r="D57" s="20" t="s">
        <v>9</v>
      </c>
      <c r="E57" s="20" t="s">
        <v>10</v>
      </c>
      <c r="F57" s="20" t="s">
        <v>11</v>
      </c>
      <c r="G57" s="20" t="s">
        <v>12</v>
      </c>
      <c r="H57" s="20" t="s">
        <v>13</v>
      </c>
      <c r="I57" s="20" t="s">
        <v>14</v>
      </c>
      <c r="J57" s="20" t="s">
        <v>32</v>
      </c>
      <c r="K57" s="20" t="s">
        <v>15</v>
      </c>
      <c r="L57" s="56" t="s">
        <v>26</v>
      </c>
      <c r="M57" s="55"/>
      <c r="N57" s="46"/>
    </row>
    <row r="58" spans="2:14" s="44" customFormat="1" ht="14.25">
      <c r="B58" s="26" t="s">
        <v>29</v>
      </c>
      <c r="C58" s="54" t="s">
        <v>29</v>
      </c>
      <c r="D58" s="54" t="s">
        <v>29</v>
      </c>
      <c r="E58" s="54" t="s">
        <v>29</v>
      </c>
      <c r="F58" s="54" t="s">
        <v>29</v>
      </c>
      <c r="G58" s="54" t="s">
        <v>29</v>
      </c>
      <c r="H58" s="54" t="s">
        <v>29</v>
      </c>
      <c r="I58" s="54" t="s">
        <v>29</v>
      </c>
      <c r="J58" s="54" t="s">
        <v>29</v>
      </c>
      <c r="K58" s="54" t="s">
        <v>29</v>
      </c>
      <c r="L58" s="57" t="s">
        <v>29</v>
      </c>
      <c r="M58" s="55"/>
      <c r="N58" s="46"/>
    </row>
    <row r="59" spans="1:14" ht="12.75">
      <c r="A59" s="2" t="s">
        <v>0</v>
      </c>
      <c r="B59" s="48">
        <f>B44/L44</f>
        <v>0.19191491045877038</v>
      </c>
      <c r="C59" s="49">
        <f>C44/L44</f>
        <v>0.07439770410385818</v>
      </c>
      <c r="D59" s="49">
        <f>D44/L44</f>
        <v>0</v>
      </c>
      <c r="E59" s="49">
        <f>E44/L44</f>
        <v>0.2368122927782227</v>
      </c>
      <c r="F59" s="49">
        <f>F44/L44</f>
        <v>0.132188276336718</v>
      </c>
      <c r="G59" s="49">
        <f>G44/L44</f>
        <v>0.03265520660492046</v>
      </c>
      <c r="H59" s="49">
        <f>H443/L44</f>
        <v>0</v>
      </c>
      <c r="I59" s="49">
        <f>I44/L44</f>
        <v>0</v>
      </c>
      <c r="J59" s="49">
        <f>J44/L44</f>
        <v>0.3320316097175103</v>
      </c>
      <c r="K59" s="49">
        <f>K44/L44</f>
        <v>0</v>
      </c>
      <c r="L59" s="58">
        <f>SUM(B59:K59)</f>
        <v>1</v>
      </c>
      <c r="M59" s="47"/>
      <c r="N59" s="47"/>
    </row>
    <row r="60" spans="1:14" ht="12.75">
      <c r="A60" s="2" t="s">
        <v>1</v>
      </c>
      <c r="B60" s="48">
        <f aca="true" t="shared" si="17" ref="B60:B66">B45/L45</f>
        <v>0.06554328895322409</v>
      </c>
      <c r="C60" s="49">
        <f aca="true" t="shared" si="18" ref="C60:C67">C45/L45</f>
        <v>0</v>
      </c>
      <c r="D60" s="49">
        <f aca="true" t="shared" si="19" ref="D60:D67">D45/L45</f>
        <v>0</v>
      </c>
      <c r="E60" s="49">
        <f aca="true" t="shared" si="20" ref="E60:E67">E45/L45</f>
        <v>0.7434619442321275</v>
      </c>
      <c r="F60" s="49">
        <f aca="true" t="shared" si="21" ref="F60:F67">F45/L45</f>
        <v>0.05593267739557115</v>
      </c>
      <c r="G60" s="49">
        <f aca="true" t="shared" si="22" ref="G60:G67">G45/L45</f>
        <v>0</v>
      </c>
      <c r="H60" s="49">
        <f aca="true" t="shared" si="23" ref="H60:H67">H444/L45</f>
        <v>0</v>
      </c>
      <c r="I60" s="49">
        <f aca="true" t="shared" si="24" ref="I60:I67">I45/L45</f>
        <v>0</v>
      </c>
      <c r="J60" s="49">
        <f aca="true" t="shared" si="25" ref="J60:J67">J45/L45</f>
        <v>0.1350620894190773</v>
      </c>
      <c r="K60" s="49">
        <f aca="true" t="shared" si="26" ref="K60:K67">K45/L45</f>
        <v>0</v>
      </c>
      <c r="L60" s="58">
        <f aca="true" t="shared" si="27" ref="L60:L67">SUM(B60:K60)</f>
        <v>1.0000000000000002</v>
      </c>
      <c r="M60" s="43"/>
      <c r="N60" s="47"/>
    </row>
    <row r="61" spans="1:14" ht="12.75">
      <c r="A61" s="2" t="s">
        <v>2</v>
      </c>
      <c r="B61" s="48">
        <f t="shared" si="17"/>
        <v>0.011302260496741877</v>
      </c>
      <c r="C61" s="49">
        <f t="shared" si="18"/>
        <v>0.3746858561086492</v>
      </c>
      <c r="D61" s="49">
        <f t="shared" si="19"/>
        <v>0.013392758490841473</v>
      </c>
      <c r="E61" s="49">
        <f t="shared" si="20"/>
        <v>0.3464759076551445</v>
      </c>
      <c r="F61" s="49">
        <f t="shared" si="21"/>
        <v>0.11858171580432554</v>
      </c>
      <c r="G61" s="49">
        <f t="shared" si="22"/>
        <v>0</v>
      </c>
      <c r="H61" s="49">
        <f t="shared" si="23"/>
        <v>0</v>
      </c>
      <c r="I61" s="49">
        <f t="shared" si="24"/>
        <v>0</v>
      </c>
      <c r="J61" s="49">
        <f t="shared" si="25"/>
        <v>0.13556150144429738</v>
      </c>
      <c r="K61" s="49">
        <f t="shared" si="26"/>
        <v>0</v>
      </c>
      <c r="L61" s="58">
        <f t="shared" si="27"/>
        <v>1</v>
      </c>
      <c r="M61" s="43"/>
      <c r="N61" s="47"/>
    </row>
    <row r="62" spans="1:14" s="19" customFormat="1" ht="12.75">
      <c r="A62" s="2" t="s">
        <v>3</v>
      </c>
      <c r="B62" s="48">
        <f t="shared" si="17"/>
        <v>0.002510728582349387</v>
      </c>
      <c r="C62" s="49">
        <f t="shared" si="18"/>
        <v>0.09459468830261118</v>
      </c>
      <c r="D62" s="49">
        <f t="shared" si="19"/>
        <v>0</v>
      </c>
      <c r="E62" s="49">
        <f t="shared" si="20"/>
        <v>0.1294113202295619</v>
      </c>
      <c r="F62" s="49">
        <f t="shared" si="21"/>
        <v>0.4958892199596705</v>
      </c>
      <c r="G62" s="49">
        <f t="shared" si="22"/>
        <v>0</v>
      </c>
      <c r="H62" s="49">
        <f t="shared" si="23"/>
        <v>0</v>
      </c>
      <c r="I62" s="49">
        <f t="shared" si="24"/>
        <v>0.056049026638352026</v>
      </c>
      <c r="J62" s="49">
        <f t="shared" si="25"/>
        <v>0.221545016287455</v>
      </c>
      <c r="K62" s="49">
        <f t="shared" si="26"/>
        <v>0</v>
      </c>
      <c r="L62" s="58">
        <f t="shared" si="27"/>
        <v>1</v>
      </c>
      <c r="M62" s="43"/>
      <c r="N62" s="47"/>
    </row>
    <row r="63" spans="1:14" ht="12.75">
      <c r="A63" s="2" t="s">
        <v>4</v>
      </c>
      <c r="B63" s="48">
        <f t="shared" si="17"/>
        <v>0.0964061013069447</v>
      </c>
      <c r="C63" s="49">
        <f t="shared" si="18"/>
        <v>0.5296013252760461</v>
      </c>
      <c r="D63" s="49">
        <f t="shared" si="19"/>
        <v>0.03785819833232644</v>
      </c>
      <c r="E63" s="49">
        <f t="shared" si="20"/>
        <v>0.14404048197073044</v>
      </c>
      <c r="F63" s="49">
        <f t="shared" si="21"/>
        <v>0.019925367543329704</v>
      </c>
      <c r="G63" s="49">
        <f t="shared" si="22"/>
        <v>0.050510806722340804</v>
      </c>
      <c r="H63" s="49">
        <f t="shared" si="23"/>
        <v>0</v>
      </c>
      <c r="I63" s="49">
        <f t="shared" si="24"/>
        <v>0</v>
      </c>
      <c r="J63" s="49">
        <f t="shared" si="25"/>
        <v>0.07276086689695078</v>
      </c>
      <c r="K63" s="49">
        <f t="shared" si="26"/>
        <v>0.048896851951331095</v>
      </c>
      <c r="L63" s="58">
        <f t="shared" si="27"/>
        <v>1</v>
      </c>
      <c r="M63" s="43"/>
      <c r="N63" s="47"/>
    </row>
    <row r="64" spans="1:14" ht="12.75">
      <c r="A64" s="2" t="s">
        <v>5</v>
      </c>
      <c r="B64" s="48">
        <f t="shared" si="17"/>
        <v>0.009621977366171727</v>
      </c>
      <c r="C64" s="49">
        <f t="shared" si="18"/>
        <v>0.019110183448206013</v>
      </c>
      <c r="D64" s="49">
        <f t="shared" si="19"/>
        <v>0</v>
      </c>
      <c r="E64" s="49">
        <f t="shared" si="20"/>
        <v>0.4981806422850757</v>
      </c>
      <c r="F64" s="49">
        <f t="shared" si="21"/>
        <v>0.07493921937903643</v>
      </c>
      <c r="G64" s="49">
        <f t="shared" si="22"/>
        <v>0</v>
      </c>
      <c r="H64" s="49">
        <f t="shared" si="23"/>
        <v>0</v>
      </c>
      <c r="I64" s="49">
        <f t="shared" si="24"/>
        <v>0</v>
      </c>
      <c r="J64" s="49">
        <f t="shared" si="25"/>
        <v>0.39814797752151027</v>
      </c>
      <c r="K64" s="49">
        <f t="shared" si="26"/>
        <v>0</v>
      </c>
      <c r="L64" s="58">
        <f t="shared" si="27"/>
        <v>1.0000000000000002</v>
      </c>
      <c r="M64" s="43"/>
      <c r="N64" s="47"/>
    </row>
    <row r="65" spans="1:14" ht="12.75">
      <c r="A65" s="2" t="s">
        <v>19</v>
      </c>
      <c r="B65" s="48">
        <f t="shared" si="17"/>
        <v>0.1559651465286749</v>
      </c>
      <c r="C65" s="49">
        <f t="shared" si="18"/>
        <v>0</v>
      </c>
      <c r="D65" s="49">
        <f t="shared" si="19"/>
        <v>0</v>
      </c>
      <c r="E65" s="49">
        <f t="shared" si="20"/>
        <v>0.745495050252758</v>
      </c>
      <c r="F65" s="49">
        <f t="shared" si="21"/>
        <v>0</v>
      </c>
      <c r="G65" s="49">
        <f t="shared" si="22"/>
        <v>0</v>
      </c>
      <c r="H65" s="49">
        <f t="shared" si="23"/>
        <v>0</v>
      </c>
      <c r="I65" s="49">
        <f t="shared" si="24"/>
        <v>0</v>
      </c>
      <c r="J65" s="49">
        <f t="shared" si="25"/>
        <v>0.09853980321856715</v>
      </c>
      <c r="K65" s="49">
        <f t="shared" si="26"/>
        <v>0</v>
      </c>
      <c r="L65" s="58">
        <f t="shared" si="27"/>
        <v>1</v>
      </c>
      <c r="M65" s="43"/>
      <c r="N65" s="47"/>
    </row>
    <row r="66" spans="1:14" ht="12.75">
      <c r="A66" s="2" t="s">
        <v>6</v>
      </c>
      <c r="B66" s="48">
        <f t="shared" si="17"/>
        <v>0.012330297179838039</v>
      </c>
      <c r="C66" s="49">
        <f t="shared" si="18"/>
        <v>0.003935201227607885</v>
      </c>
      <c r="D66" s="49">
        <f t="shared" si="19"/>
        <v>0.01563149376522021</v>
      </c>
      <c r="E66" s="49">
        <f t="shared" si="20"/>
        <v>0.43616677295353684</v>
      </c>
      <c r="F66" s="49">
        <f t="shared" si="21"/>
        <v>0.08497848428728805</v>
      </c>
      <c r="G66" s="49">
        <f t="shared" si="22"/>
        <v>0</v>
      </c>
      <c r="H66" s="49">
        <f t="shared" si="23"/>
        <v>0</v>
      </c>
      <c r="I66" s="49">
        <f t="shared" si="24"/>
        <v>0.07870402455215769</v>
      </c>
      <c r="J66" s="49">
        <f t="shared" si="25"/>
        <v>0.36825372603435125</v>
      </c>
      <c r="K66" s="49">
        <f t="shared" si="26"/>
        <v>0</v>
      </c>
      <c r="L66" s="58">
        <f t="shared" si="27"/>
        <v>1</v>
      </c>
      <c r="M66" s="43"/>
      <c r="N66" s="47"/>
    </row>
    <row r="67" spans="1:14" ht="12.75">
      <c r="A67" t="s">
        <v>7</v>
      </c>
      <c r="B67" s="48">
        <f>B52/L52</f>
        <v>0.0011773139823281437</v>
      </c>
      <c r="C67" s="49">
        <f t="shared" si="18"/>
        <v>0.6602907142768745</v>
      </c>
      <c r="D67" s="49">
        <f t="shared" si="19"/>
        <v>0</v>
      </c>
      <c r="E67" s="49">
        <f t="shared" si="20"/>
        <v>0.16946468768520867</v>
      </c>
      <c r="F67" s="49">
        <f t="shared" si="21"/>
        <v>0.06875495322142167</v>
      </c>
      <c r="G67" s="49">
        <f t="shared" si="22"/>
        <v>0</v>
      </c>
      <c r="H67" s="49">
        <f t="shared" si="23"/>
        <v>0</v>
      </c>
      <c r="I67" s="49">
        <f t="shared" si="24"/>
        <v>0</v>
      </c>
      <c r="J67" s="49">
        <f t="shared" si="25"/>
        <v>0.10031233083416718</v>
      </c>
      <c r="K67" s="49">
        <f t="shared" si="26"/>
        <v>0</v>
      </c>
      <c r="L67" s="58">
        <f t="shared" si="27"/>
        <v>1.0000000000000002</v>
      </c>
      <c r="M67" s="43"/>
      <c r="N67" s="47"/>
    </row>
    <row r="68" spans="2:14" ht="12.75">
      <c r="B68" s="9"/>
      <c r="C68" s="22"/>
      <c r="D68" s="22"/>
      <c r="E68" s="22"/>
      <c r="F68" s="22"/>
      <c r="G68" s="22"/>
      <c r="H68" s="22"/>
      <c r="I68" s="22"/>
      <c r="J68" s="22"/>
      <c r="K68" s="22"/>
      <c r="L68" s="63"/>
      <c r="M68" s="43"/>
      <c r="N68" s="47"/>
    </row>
    <row r="69" spans="1:14" ht="13.5" thickBot="1">
      <c r="A69" s="2" t="s">
        <v>30</v>
      </c>
      <c r="B69" s="64">
        <f>B54/L54</f>
        <v>0.06058446474913359</v>
      </c>
      <c r="C69" s="65">
        <f>C54/L54</f>
        <v>0.2340398354459142</v>
      </c>
      <c r="D69" s="65">
        <f>D54/L54</f>
        <v>0.010550658335234237</v>
      </c>
      <c r="E69" s="65">
        <f>E54/L54</f>
        <v>0.34240004418907405</v>
      </c>
      <c r="F69" s="65">
        <f>F54/L54</f>
        <v>0.10885242510804871</v>
      </c>
      <c r="G69" s="65">
        <f>G54/L54</f>
        <v>0.013975237724885944</v>
      </c>
      <c r="H69" s="65">
        <f>H453/L54</f>
        <v>0</v>
      </c>
      <c r="I69" s="65">
        <f>I54/L54</f>
        <v>0.010973423122420351</v>
      </c>
      <c r="J69" s="65">
        <f>J54/L54</f>
        <v>0.20956308348463634</v>
      </c>
      <c r="K69" s="65">
        <f>K54/L54</f>
        <v>0.009060827840652604</v>
      </c>
      <c r="L69" s="66">
        <f>SUM(B69:K69)</f>
        <v>1</v>
      </c>
      <c r="M69" s="43"/>
      <c r="N69" s="43"/>
    </row>
    <row r="73" ht="31.5">
      <c r="A73" s="5" t="s">
        <v>16</v>
      </c>
    </row>
    <row r="74" ht="15.75" customHeight="1">
      <c r="A74" s="1"/>
    </row>
    <row r="75" spans="1:14" ht="15.75" customHeight="1" thickBot="1">
      <c r="A75" s="3"/>
      <c r="B75" s="7"/>
      <c r="C75" s="68"/>
      <c r="D75" s="69"/>
      <c r="E75" s="69"/>
      <c r="F75" s="69"/>
      <c r="G75" s="69"/>
      <c r="H75" s="69"/>
      <c r="I75" s="69"/>
      <c r="J75" s="69"/>
      <c r="K75" s="69"/>
      <c r="L75" s="68"/>
      <c r="M75" s="32"/>
      <c r="N75" s="32"/>
    </row>
    <row r="76" spans="1:14" s="44" customFormat="1" ht="51.75" thickBot="1">
      <c r="A76" s="52" t="s">
        <v>27</v>
      </c>
      <c r="B76" s="8" t="s">
        <v>24</v>
      </c>
      <c r="C76" s="20" t="s">
        <v>8</v>
      </c>
      <c r="D76" s="20" t="s">
        <v>9</v>
      </c>
      <c r="E76" s="20" t="s">
        <v>10</v>
      </c>
      <c r="F76" s="20" t="s">
        <v>11</v>
      </c>
      <c r="G76" s="20" t="s">
        <v>12</v>
      </c>
      <c r="H76" s="20" t="s">
        <v>13</v>
      </c>
      <c r="I76" s="20" t="s">
        <v>14</v>
      </c>
      <c r="J76" s="20" t="s">
        <v>32</v>
      </c>
      <c r="K76" s="20" t="s">
        <v>15</v>
      </c>
      <c r="L76" s="25" t="s">
        <v>26</v>
      </c>
      <c r="M76" s="13" t="s">
        <v>25</v>
      </c>
      <c r="N76" s="11" t="s">
        <v>17</v>
      </c>
    </row>
    <row r="77" spans="2:14" s="44" customFormat="1" ht="14.25">
      <c r="B77" s="26" t="s">
        <v>27</v>
      </c>
      <c r="C77" s="27" t="s">
        <v>27</v>
      </c>
      <c r="D77" s="27" t="s">
        <v>27</v>
      </c>
      <c r="E77" s="27" t="s">
        <v>27</v>
      </c>
      <c r="F77" s="27" t="s">
        <v>27</v>
      </c>
      <c r="G77" s="27" t="s">
        <v>27</v>
      </c>
      <c r="H77" s="27" t="s">
        <v>27</v>
      </c>
      <c r="I77" s="27" t="s">
        <v>27</v>
      </c>
      <c r="J77" s="27" t="s">
        <v>27</v>
      </c>
      <c r="K77" s="27" t="s">
        <v>27</v>
      </c>
      <c r="L77" s="28" t="s">
        <v>27</v>
      </c>
      <c r="M77" s="29" t="s">
        <v>27</v>
      </c>
      <c r="N77" s="30" t="s">
        <v>27</v>
      </c>
    </row>
    <row r="78" spans="1:14" ht="12.75">
      <c r="A78" s="2" t="s">
        <v>0</v>
      </c>
      <c r="B78" s="14">
        <v>8833.36</v>
      </c>
      <c r="C78" s="21">
        <v>19337.93</v>
      </c>
      <c r="D78" s="21">
        <v>1043.64</v>
      </c>
      <c r="E78" s="21">
        <v>32746.02</v>
      </c>
      <c r="F78" s="21">
        <v>8100.77</v>
      </c>
      <c r="G78" s="21">
        <v>0</v>
      </c>
      <c r="H78" s="21">
        <v>19351.82</v>
      </c>
      <c r="I78" s="21">
        <v>2015</v>
      </c>
      <c r="J78" s="21">
        <v>8827.53</v>
      </c>
      <c r="K78" s="21">
        <v>0</v>
      </c>
      <c r="L78" s="33">
        <f aca="true" t="shared" si="28" ref="L78:L85">SUM(B78:K78)</f>
        <v>100256.07</v>
      </c>
      <c r="M78" s="15">
        <v>-11021.4</v>
      </c>
      <c r="N78" s="34">
        <f aca="true" t="shared" si="29" ref="N78:N85">SUM(L78:M78)</f>
        <v>89234.67000000001</v>
      </c>
    </row>
    <row r="79" spans="1:14" ht="12.75">
      <c r="A79" s="2" t="s">
        <v>1</v>
      </c>
      <c r="B79" s="9">
        <v>6362.62</v>
      </c>
      <c r="C79" s="22">
        <v>14215.92</v>
      </c>
      <c r="D79" s="22">
        <v>0</v>
      </c>
      <c r="E79" s="22">
        <v>47217.37</v>
      </c>
      <c r="F79" s="22">
        <v>2630</v>
      </c>
      <c r="G79" s="22">
        <v>0</v>
      </c>
      <c r="H79" s="22">
        <v>0</v>
      </c>
      <c r="I79" s="22">
        <v>0</v>
      </c>
      <c r="J79" s="22">
        <v>9296.83</v>
      </c>
      <c r="K79" s="22">
        <v>650</v>
      </c>
      <c r="L79" s="33">
        <f t="shared" si="28"/>
        <v>80372.74</v>
      </c>
      <c r="M79" s="35">
        <v>-4261.45</v>
      </c>
      <c r="N79" s="34">
        <f t="shared" si="29"/>
        <v>76111.29000000001</v>
      </c>
    </row>
    <row r="80" spans="1:14" ht="12.75">
      <c r="A80" s="2" t="s">
        <v>2</v>
      </c>
      <c r="B80" s="9">
        <v>17.030000000001564</v>
      </c>
      <c r="C80" s="22">
        <v>17359.84</v>
      </c>
      <c r="D80" s="22">
        <v>500</v>
      </c>
      <c r="E80" s="22">
        <v>39095.96</v>
      </c>
      <c r="F80" s="22">
        <v>19818.89</v>
      </c>
      <c r="G80" s="22">
        <v>0</v>
      </c>
      <c r="H80" s="22">
        <v>0</v>
      </c>
      <c r="I80" s="22">
        <v>2394</v>
      </c>
      <c r="J80" s="22">
        <v>18311.02</v>
      </c>
      <c r="K80" s="22">
        <v>2750</v>
      </c>
      <c r="L80" s="33">
        <f t="shared" si="28"/>
        <v>100246.74</v>
      </c>
      <c r="M80" s="35">
        <v>-25086.43</v>
      </c>
      <c r="N80" s="34">
        <f t="shared" si="29"/>
        <v>75160.31</v>
      </c>
    </row>
    <row r="81" spans="1:14" ht="12.75">
      <c r="A81" s="2" t="s">
        <v>3</v>
      </c>
      <c r="B81" s="9">
        <v>3764.74</v>
      </c>
      <c r="C81" s="22">
        <v>14409.68</v>
      </c>
      <c r="D81" s="22">
        <v>450</v>
      </c>
      <c r="E81" s="22">
        <v>27822.65</v>
      </c>
      <c r="F81" s="22">
        <v>6219.15</v>
      </c>
      <c r="G81" s="22">
        <v>0</v>
      </c>
      <c r="H81" s="22">
        <v>0</v>
      </c>
      <c r="I81" s="22">
        <v>5150</v>
      </c>
      <c r="J81" s="22">
        <v>14299.35</v>
      </c>
      <c r="K81" s="22">
        <v>0</v>
      </c>
      <c r="L81" s="33">
        <f t="shared" si="28"/>
        <v>72115.57</v>
      </c>
      <c r="M81" s="35">
        <v>-8319.16</v>
      </c>
      <c r="N81" s="34">
        <f t="shared" si="29"/>
        <v>63796.41</v>
      </c>
    </row>
    <row r="82" spans="1:14" ht="12.75">
      <c r="A82" s="2" t="s">
        <v>4</v>
      </c>
      <c r="B82" s="9">
        <v>2145.99</v>
      </c>
      <c r="C82" s="22">
        <v>50579.15</v>
      </c>
      <c r="D82" s="22">
        <v>13446.53</v>
      </c>
      <c r="E82" s="22">
        <v>44717.11</v>
      </c>
      <c r="F82" s="22">
        <v>9559</v>
      </c>
      <c r="G82" s="22">
        <v>0</v>
      </c>
      <c r="H82" s="22">
        <v>9652</v>
      </c>
      <c r="I82" s="22">
        <v>960</v>
      </c>
      <c r="J82" s="22">
        <v>13978.75</v>
      </c>
      <c r="K82" s="22">
        <v>0</v>
      </c>
      <c r="L82" s="33">
        <f t="shared" si="28"/>
        <v>145038.53</v>
      </c>
      <c r="M82" s="35">
        <v>-22856.73</v>
      </c>
      <c r="N82" s="34">
        <f t="shared" si="29"/>
        <v>122181.8</v>
      </c>
    </row>
    <row r="83" spans="1:14" ht="12.75">
      <c r="A83" s="2" t="s">
        <v>5</v>
      </c>
      <c r="B83" s="9">
        <v>14890.01</v>
      </c>
      <c r="C83" s="22">
        <v>17165.25</v>
      </c>
      <c r="D83" s="22">
        <v>0</v>
      </c>
      <c r="E83" s="22">
        <v>34385.09</v>
      </c>
      <c r="F83" s="22">
        <v>13298.51</v>
      </c>
      <c r="G83" s="22">
        <v>0</v>
      </c>
      <c r="H83" s="22">
        <v>0</v>
      </c>
      <c r="I83" s="22">
        <v>0</v>
      </c>
      <c r="J83" s="22">
        <v>1994.01</v>
      </c>
      <c r="K83" s="22">
        <v>0</v>
      </c>
      <c r="L83" s="33">
        <f t="shared" si="28"/>
        <v>81732.87</v>
      </c>
      <c r="M83" s="35">
        <v>-17672.24</v>
      </c>
      <c r="N83" s="34">
        <f t="shared" si="29"/>
        <v>64060.62999999999</v>
      </c>
    </row>
    <row r="84" spans="1:14" ht="12.75">
      <c r="A84" s="2" t="s">
        <v>6</v>
      </c>
      <c r="B84" s="9">
        <v>16197.94</v>
      </c>
      <c r="C84" s="22">
        <v>34124.25</v>
      </c>
      <c r="D84" s="22">
        <v>6770.9</v>
      </c>
      <c r="E84" s="22">
        <v>46904.44</v>
      </c>
      <c r="F84" s="22">
        <v>4072.8</v>
      </c>
      <c r="G84" s="22">
        <v>0</v>
      </c>
      <c r="H84" s="22">
        <v>0</v>
      </c>
      <c r="I84" s="22">
        <v>3392</v>
      </c>
      <c r="J84" s="22">
        <v>15943.2</v>
      </c>
      <c r="K84" s="22">
        <v>0</v>
      </c>
      <c r="L84" s="33">
        <f t="shared" si="28"/>
        <v>127405.53</v>
      </c>
      <c r="M84" s="35">
        <v>-31991.43</v>
      </c>
      <c r="N84" s="34">
        <f t="shared" si="29"/>
        <v>95414.1</v>
      </c>
    </row>
    <row r="85" spans="1:14" ht="12.75">
      <c r="A85" t="s">
        <v>7</v>
      </c>
      <c r="B85" s="9">
        <v>3797.09</v>
      </c>
      <c r="C85" s="22">
        <v>12118.56</v>
      </c>
      <c r="D85" s="22">
        <v>5000</v>
      </c>
      <c r="E85" s="22">
        <v>16616.75</v>
      </c>
      <c r="F85" s="22">
        <v>4260</v>
      </c>
      <c r="G85" s="22">
        <v>0</v>
      </c>
      <c r="H85" s="22">
        <v>0</v>
      </c>
      <c r="I85" s="22">
        <v>0</v>
      </c>
      <c r="J85" s="22">
        <v>8184</v>
      </c>
      <c r="K85" s="22">
        <v>0</v>
      </c>
      <c r="L85" s="33">
        <f t="shared" si="28"/>
        <v>49976.4</v>
      </c>
      <c r="M85" s="35">
        <v>-11150</v>
      </c>
      <c r="N85" s="34">
        <f t="shared" si="29"/>
        <v>38826.4</v>
      </c>
    </row>
    <row r="86" spans="2:14" ht="12.75">
      <c r="B86" s="9"/>
      <c r="C86" s="22"/>
      <c r="D86" s="22"/>
      <c r="E86" s="22"/>
      <c r="F86" s="22"/>
      <c r="G86" s="22"/>
      <c r="H86" s="22"/>
      <c r="I86" s="22"/>
      <c r="J86" s="22"/>
      <c r="K86" s="22"/>
      <c r="L86" s="33"/>
      <c r="M86" s="35"/>
      <c r="N86" s="34"/>
    </row>
    <row r="87" spans="1:14" ht="13.5" thickBot="1">
      <c r="A87" s="2" t="s">
        <v>31</v>
      </c>
      <c r="B87" s="18">
        <f>SUM(B78:B86)</f>
        <v>56008.78</v>
      </c>
      <c r="C87" s="24">
        <f aca="true" t="shared" si="30" ref="C87:M87">SUM(C78:C86)</f>
        <v>179310.58000000002</v>
      </c>
      <c r="D87" s="24">
        <f t="shared" si="30"/>
        <v>27211.07</v>
      </c>
      <c r="E87" s="24">
        <f t="shared" si="30"/>
        <v>289505.39</v>
      </c>
      <c r="F87" s="24">
        <f t="shared" si="30"/>
        <v>67959.12</v>
      </c>
      <c r="G87" s="24">
        <f t="shared" si="30"/>
        <v>0</v>
      </c>
      <c r="H87" s="24">
        <f t="shared" si="30"/>
        <v>29003.82</v>
      </c>
      <c r="I87" s="24">
        <f t="shared" si="30"/>
        <v>13911</v>
      </c>
      <c r="J87" s="24">
        <f t="shared" si="30"/>
        <v>90834.69</v>
      </c>
      <c r="K87" s="24">
        <f t="shared" si="30"/>
        <v>3400</v>
      </c>
      <c r="L87" s="39">
        <f t="shared" si="30"/>
        <v>757144.4500000001</v>
      </c>
      <c r="M87" s="40">
        <f t="shared" si="30"/>
        <v>-132358.84</v>
      </c>
      <c r="N87" s="41">
        <f>SUM(N78:N86)</f>
        <v>624785.6100000001</v>
      </c>
    </row>
    <row r="88" spans="2:14" ht="13.5" thickTop="1">
      <c r="B88" s="17"/>
      <c r="C88" s="12"/>
      <c r="D88" s="12"/>
      <c r="E88" s="12"/>
      <c r="F88" s="12"/>
      <c r="G88" s="12"/>
      <c r="H88" s="12"/>
      <c r="I88" s="12"/>
      <c r="J88" s="12"/>
      <c r="K88" s="12"/>
      <c r="L88" s="42"/>
      <c r="M88" s="42"/>
      <c r="N88" s="42"/>
    </row>
    <row r="89" ht="13.5" thickBot="1"/>
    <row r="90" spans="1:14" s="44" customFormat="1" ht="51.75" thickBot="1">
      <c r="A90" s="52" t="s">
        <v>29</v>
      </c>
      <c r="B90" s="8" t="s">
        <v>24</v>
      </c>
      <c r="C90" s="20" t="s">
        <v>8</v>
      </c>
      <c r="D90" s="20" t="s">
        <v>9</v>
      </c>
      <c r="E90" s="20" t="s">
        <v>10</v>
      </c>
      <c r="F90" s="20" t="s">
        <v>11</v>
      </c>
      <c r="G90" s="20" t="s">
        <v>12</v>
      </c>
      <c r="H90" s="20" t="s">
        <v>13</v>
      </c>
      <c r="I90" s="20" t="s">
        <v>14</v>
      </c>
      <c r="J90" s="20" t="s">
        <v>32</v>
      </c>
      <c r="K90" s="20" t="s">
        <v>15</v>
      </c>
      <c r="L90" s="25" t="s">
        <v>26</v>
      </c>
      <c r="M90" s="45"/>
      <c r="N90" s="46"/>
    </row>
    <row r="91" spans="2:14" s="44" customFormat="1" ht="14.25">
      <c r="B91" s="26" t="s">
        <v>29</v>
      </c>
      <c r="C91" s="54" t="s">
        <v>29</v>
      </c>
      <c r="D91" s="54" t="s">
        <v>29</v>
      </c>
      <c r="E91" s="54" t="s">
        <v>29</v>
      </c>
      <c r="F91" s="54" t="s">
        <v>29</v>
      </c>
      <c r="G91" s="54" t="s">
        <v>29</v>
      </c>
      <c r="H91" s="54" t="s">
        <v>29</v>
      </c>
      <c r="I91" s="54" t="s">
        <v>29</v>
      </c>
      <c r="J91" s="54" t="s">
        <v>29</v>
      </c>
      <c r="K91" s="54" t="s">
        <v>29</v>
      </c>
      <c r="L91" s="57" t="s">
        <v>29</v>
      </c>
      <c r="M91" s="45"/>
      <c r="N91" s="46"/>
    </row>
    <row r="92" spans="1:14" ht="12.75">
      <c r="A92" s="2" t="s">
        <v>0</v>
      </c>
      <c r="B92" s="48">
        <f>B78/L78</f>
        <v>0.0881079818907723</v>
      </c>
      <c r="C92" s="49">
        <f>C78/L78</f>
        <v>0.19288537841150166</v>
      </c>
      <c r="D92" s="49">
        <f>D78/L78</f>
        <v>0.010409743769130389</v>
      </c>
      <c r="E92" s="49">
        <f>E78/L78</f>
        <v>0.3266238143984698</v>
      </c>
      <c r="F92" s="49">
        <f>F78/L78</f>
        <v>0.08080079340831932</v>
      </c>
      <c r="G92" s="49">
        <f>G78/L78</f>
        <v>0</v>
      </c>
      <c r="H92" s="49">
        <f>H78/L78</f>
        <v>0.19302392363873827</v>
      </c>
      <c r="I92" s="49">
        <f>I78/L78</f>
        <v>0.02009853368479335</v>
      </c>
      <c r="J92" s="49">
        <f>J78/L78</f>
        <v>0.08804983079827486</v>
      </c>
      <c r="K92" s="49">
        <f>K78/L78</f>
        <v>0</v>
      </c>
      <c r="L92" s="58">
        <f>SUM(B92:K92)</f>
        <v>0.9999999999999999</v>
      </c>
      <c r="M92" s="47"/>
      <c r="N92" s="47"/>
    </row>
    <row r="93" spans="1:14" ht="12.75">
      <c r="A93" s="2" t="s">
        <v>1</v>
      </c>
      <c r="B93" s="48">
        <f aca="true" t="shared" si="31" ref="B93:B99">B79/L79</f>
        <v>0.07916390557295919</v>
      </c>
      <c r="C93" s="49">
        <f aca="true" t="shared" si="32" ref="C93:C99">C79/L79</f>
        <v>0.17687489564247777</v>
      </c>
      <c r="D93" s="49">
        <f aca="true" t="shared" si="33" ref="D93:D99">D79/L79</f>
        <v>0</v>
      </c>
      <c r="E93" s="49">
        <f aca="true" t="shared" si="34" ref="E93:E99">E79/L79</f>
        <v>0.5874799092329066</v>
      </c>
      <c r="F93" s="49">
        <f aca="true" t="shared" si="35" ref="F93:F99">F79/L79</f>
        <v>0.032722537517073574</v>
      </c>
      <c r="G93" s="49">
        <f aca="true" t="shared" si="36" ref="G93:G99">G79/L79</f>
        <v>0</v>
      </c>
      <c r="H93" s="49">
        <f aca="true" t="shared" si="37" ref="H93:H99">H79/L79</f>
        <v>0</v>
      </c>
      <c r="I93" s="49">
        <f aca="true" t="shared" si="38" ref="I93:I99">I79/L79</f>
        <v>0</v>
      </c>
      <c r="J93" s="49">
        <f aca="true" t="shared" si="39" ref="J93:J99">J79/L79</f>
        <v>0.11567143287637076</v>
      </c>
      <c r="K93" s="49">
        <f aca="true" t="shared" si="40" ref="K93:K99">K79/L79</f>
        <v>0.0080873191582121</v>
      </c>
      <c r="L93" s="58">
        <f aca="true" t="shared" si="41" ref="L93:L99">SUM(B93:K93)</f>
        <v>1</v>
      </c>
      <c r="M93" s="43"/>
      <c r="N93" s="47"/>
    </row>
    <row r="94" spans="1:14" ht="12.75">
      <c r="A94" s="2" t="s">
        <v>2</v>
      </c>
      <c r="B94" s="48">
        <f t="shared" si="31"/>
        <v>0.00016988083602520704</v>
      </c>
      <c r="C94" s="49">
        <f t="shared" si="32"/>
        <v>0.17317111758447207</v>
      </c>
      <c r="D94" s="49">
        <f t="shared" si="33"/>
        <v>0.004987693365390236</v>
      </c>
      <c r="E94" s="49">
        <f t="shared" si="34"/>
        <v>0.3899973206111241</v>
      </c>
      <c r="F94" s="49">
        <f t="shared" si="35"/>
        <v>0.19770109232479777</v>
      </c>
      <c r="G94" s="49">
        <f t="shared" si="36"/>
        <v>0</v>
      </c>
      <c r="H94" s="49">
        <f t="shared" si="37"/>
        <v>0</v>
      </c>
      <c r="I94" s="49">
        <f t="shared" si="38"/>
        <v>0.02388107583348845</v>
      </c>
      <c r="J94" s="49">
        <f t="shared" si="39"/>
        <v>0.18265950593505584</v>
      </c>
      <c r="K94" s="49">
        <f t="shared" si="40"/>
        <v>0.027432313509646297</v>
      </c>
      <c r="L94" s="58">
        <f t="shared" si="41"/>
        <v>0.9999999999999998</v>
      </c>
      <c r="M94" s="43"/>
      <c r="N94" s="47"/>
    </row>
    <row r="95" spans="1:14" ht="12.75">
      <c r="A95" s="2" t="s">
        <v>3</v>
      </c>
      <c r="B95" s="48">
        <f t="shared" si="31"/>
        <v>0.05220426046691442</v>
      </c>
      <c r="C95" s="49">
        <f t="shared" si="32"/>
        <v>0.19981371567887488</v>
      </c>
      <c r="D95" s="49">
        <f t="shared" si="33"/>
        <v>0.006239983959081236</v>
      </c>
      <c r="E95" s="49">
        <f t="shared" si="34"/>
        <v>0.38580642155362566</v>
      </c>
      <c r="F95" s="49">
        <f t="shared" si="35"/>
        <v>0.0862386583091557</v>
      </c>
      <c r="G95" s="49">
        <f t="shared" si="36"/>
        <v>0</v>
      </c>
      <c r="H95" s="49">
        <f t="shared" si="37"/>
        <v>0</v>
      </c>
      <c r="I95" s="49">
        <f t="shared" si="38"/>
        <v>0.07141314975392969</v>
      </c>
      <c r="J95" s="49">
        <f t="shared" si="39"/>
        <v>0.19828381027841838</v>
      </c>
      <c r="K95" s="49">
        <f t="shared" si="40"/>
        <v>0</v>
      </c>
      <c r="L95" s="58">
        <f t="shared" si="41"/>
        <v>0.9999999999999999</v>
      </c>
      <c r="M95" s="43"/>
      <c r="N95" s="47"/>
    </row>
    <row r="96" spans="1:14" ht="12.75">
      <c r="A96" s="2" t="s">
        <v>4</v>
      </c>
      <c r="B96" s="48">
        <f t="shared" si="31"/>
        <v>0.014795999380302597</v>
      </c>
      <c r="C96" s="49">
        <f t="shared" si="32"/>
        <v>0.3487290584095137</v>
      </c>
      <c r="D96" s="49">
        <f t="shared" si="33"/>
        <v>0.09271005435590116</v>
      </c>
      <c r="E96" s="49">
        <f t="shared" si="34"/>
        <v>0.3083119361455194</v>
      </c>
      <c r="F96" s="49">
        <f t="shared" si="35"/>
        <v>0.06590662494993572</v>
      </c>
      <c r="G96" s="49">
        <f t="shared" si="36"/>
        <v>0</v>
      </c>
      <c r="H96" s="49">
        <f t="shared" si="37"/>
        <v>0.06654783387559154</v>
      </c>
      <c r="I96" s="49">
        <f t="shared" si="38"/>
        <v>0.006618930845479474</v>
      </c>
      <c r="J96" s="49">
        <f t="shared" si="39"/>
        <v>0.09637956203775645</v>
      </c>
      <c r="K96" s="49">
        <f t="shared" si="40"/>
        <v>0</v>
      </c>
      <c r="L96" s="58">
        <f t="shared" si="41"/>
        <v>1</v>
      </c>
      <c r="M96" s="43"/>
      <c r="N96" s="47"/>
    </row>
    <row r="97" spans="1:14" ht="12.75">
      <c r="A97" s="2" t="s">
        <v>5</v>
      </c>
      <c r="B97" s="48">
        <f t="shared" si="31"/>
        <v>0.18217896912221485</v>
      </c>
      <c r="C97" s="49">
        <f t="shared" si="32"/>
        <v>0.2100164841880629</v>
      </c>
      <c r="D97" s="49">
        <f t="shared" si="33"/>
        <v>0</v>
      </c>
      <c r="E97" s="49">
        <f t="shared" si="34"/>
        <v>0.42070087591442706</v>
      </c>
      <c r="F97" s="49">
        <f t="shared" si="35"/>
        <v>0.1627069990323355</v>
      </c>
      <c r="G97" s="49">
        <f t="shared" si="36"/>
        <v>0</v>
      </c>
      <c r="H97" s="49">
        <f t="shared" si="37"/>
        <v>0</v>
      </c>
      <c r="I97" s="49">
        <f t="shared" si="38"/>
        <v>0</v>
      </c>
      <c r="J97" s="49">
        <f t="shared" si="39"/>
        <v>0.02439667174295972</v>
      </c>
      <c r="K97" s="49">
        <f t="shared" si="40"/>
        <v>0</v>
      </c>
      <c r="L97" s="58">
        <f t="shared" si="41"/>
        <v>0.9999999999999999</v>
      </c>
      <c r="M97" s="43"/>
      <c r="N97" s="47"/>
    </row>
    <row r="98" spans="1:14" ht="12.75">
      <c r="A98" s="2" t="s">
        <v>6</v>
      </c>
      <c r="B98" s="48">
        <f t="shared" si="31"/>
        <v>0.12713686760692414</v>
      </c>
      <c r="C98" s="49">
        <f t="shared" si="32"/>
        <v>0.26783962988105775</v>
      </c>
      <c r="D98" s="49">
        <f t="shared" si="33"/>
        <v>0.053144474969022144</v>
      </c>
      <c r="E98" s="49">
        <f t="shared" si="34"/>
        <v>0.3681507388258579</v>
      </c>
      <c r="F98" s="49">
        <f t="shared" si="35"/>
        <v>0.03196721523783151</v>
      </c>
      <c r="G98" s="49">
        <f t="shared" si="36"/>
        <v>0</v>
      </c>
      <c r="H98" s="49">
        <f t="shared" si="37"/>
        <v>0</v>
      </c>
      <c r="I98" s="49">
        <f t="shared" si="38"/>
        <v>0.026623648125791714</v>
      </c>
      <c r="J98" s="49">
        <f t="shared" si="39"/>
        <v>0.12513742535351488</v>
      </c>
      <c r="K98" s="49">
        <f t="shared" si="40"/>
        <v>0</v>
      </c>
      <c r="L98" s="58">
        <f t="shared" si="41"/>
        <v>1</v>
      </c>
      <c r="M98" s="43"/>
      <c r="N98" s="47"/>
    </row>
    <row r="99" spans="1:14" ht="12.75">
      <c r="A99" t="s">
        <v>7</v>
      </c>
      <c r="B99" s="48">
        <f t="shared" si="31"/>
        <v>0.07597766145620732</v>
      </c>
      <c r="C99" s="49">
        <f t="shared" si="32"/>
        <v>0.24248565322832374</v>
      </c>
      <c r="D99" s="49">
        <f t="shared" si="33"/>
        <v>0.10004722228892036</v>
      </c>
      <c r="E99" s="49">
        <f t="shared" si="34"/>
        <v>0.3324919361938835</v>
      </c>
      <c r="F99" s="49">
        <f t="shared" si="35"/>
        <v>0.08524023339016015</v>
      </c>
      <c r="G99" s="49">
        <f t="shared" si="36"/>
        <v>0</v>
      </c>
      <c r="H99" s="49">
        <f t="shared" si="37"/>
        <v>0</v>
      </c>
      <c r="I99" s="49">
        <f t="shared" si="38"/>
        <v>0</v>
      </c>
      <c r="J99" s="49">
        <f t="shared" si="39"/>
        <v>0.16375729344250486</v>
      </c>
      <c r="K99" s="49">
        <f t="shared" si="40"/>
        <v>0</v>
      </c>
      <c r="L99" s="58">
        <f t="shared" si="41"/>
        <v>1</v>
      </c>
      <c r="M99" s="43"/>
      <c r="N99" s="47"/>
    </row>
    <row r="100" spans="2:14" ht="12.75">
      <c r="B100" s="50"/>
      <c r="C100" s="51"/>
      <c r="D100" s="51"/>
      <c r="E100" s="51"/>
      <c r="F100" s="51"/>
      <c r="G100" s="51"/>
      <c r="H100" s="51"/>
      <c r="I100" s="51"/>
      <c r="J100" s="51"/>
      <c r="K100" s="51"/>
      <c r="L100" s="58"/>
      <c r="M100" s="43"/>
      <c r="N100" s="47"/>
    </row>
    <row r="101" spans="1:14" ht="13.5" thickBot="1">
      <c r="A101" s="2" t="s">
        <v>30</v>
      </c>
      <c r="B101" s="64">
        <f>B87/L87</f>
        <v>0.07397370475343244</v>
      </c>
      <c r="C101" s="65">
        <f>C87/L87</f>
        <v>0.23682479611387233</v>
      </c>
      <c r="D101" s="65">
        <f>D87/L87</f>
        <v>0.03593907344893038</v>
      </c>
      <c r="E101" s="65">
        <f>E87/L87</f>
        <v>0.38236480502498565</v>
      </c>
      <c r="F101" s="65">
        <f>F87/L87</f>
        <v>0.0897571394731877</v>
      </c>
      <c r="G101" s="65">
        <f>G87/L87</f>
        <v>0</v>
      </c>
      <c r="H101" s="65">
        <f>H87/L87</f>
        <v>0.03830685148652942</v>
      </c>
      <c r="I101" s="65">
        <f>I87/L87</f>
        <v>0.018372980215334074</v>
      </c>
      <c r="J101" s="65">
        <f>J87/L87</f>
        <v>0.11997009289310645</v>
      </c>
      <c r="K101" s="65">
        <f>K87/L87</f>
        <v>0.0044905565906215115</v>
      </c>
      <c r="L101" s="66">
        <f>SUM(B101:K101)</f>
        <v>1</v>
      </c>
      <c r="M101" s="43"/>
      <c r="N101" s="43"/>
    </row>
    <row r="102" spans="1:14" ht="12.75">
      <c r="A102" s="19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67"/>
      <c r="M102" s="43"/>
      <c r="N102" s="43"/>
    </row>
  </sheetData>
  <mergeCells count="3">
    <mergeCell ref="C75:L75"/>
    <mergeCell ref="C41:L41"/>
    <mergeCell ref="C5:L5"/>
  </mergeCells>
  <printOptions horizontalCentered="1"/>
  <pageMargins left="0.31496062992125984" right="0.31496062992125984" top="0.1968503937007874" bottom="0.5118110236220472" header="0" footer="0"/>
  <pageSetup horizontalDpi="600" verticalDpi="600" orientation="landscape" paperSize="9" scale="83" r:id="rId2"/>
  <headerFooter alignWithMargins="0">
    <oddFooter>&amp;L&amp;6prepared by
jim Kennedy&amp;R&amp;6&amp;F &amp;A
printed on  &amp;D  &amp;T</oddFooter>
  </headerFooter>
  <rowBreaks count="2" manualBreakCount="2">
    <brk id="37" max="255" man="1"/>
    <brk id="7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Salford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Kennedy</dc:creator>
  <cp:keywords/>
  <dc:description/>
  <cp:lastModifiedBy>setup</cp:lastModifiedBy>
  <cp:lastPrinted>2006-06-28T08:07:01Z</cp:lastPrinted>
  <dcterms:created xsi:type="dcterms:W3CDTF">2006-05-24T11:38:59Z</dcterms:created>
  <dcterms:modified xsi:type="dcterms:W3CDTF">2006-06-28T08:07:21Z</dcterms:modified>
  <cp:category/>
  <cp:version/>
  <cp:contentType/>
  <cp:contentStatus/>
</cp:coreProperties>
</file>