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pp 1" sheetId="1" r:id="rId1"/>
  </sheets>
  <definedNames>
    <definedName name="_xlnm.Print_Titles" localSheetId="0">'App 1'!$A:$A</definedName>
  </definedNames>
  <calcPr fullCalcOnLoad="1"/>
</workbook>
</file>

<file path=xl/sharedStrings.xml><?xml version="1.0" encoding="utf-8"?>
<sst xmlns="http://schemas.openxmlformats.org/spreadsheetml/2006/main" count="80" uniqueCount="39">
  <si>
    <t>%</t>
  </si>
  <si>
    <t>£m</t>
  </si>
  <si>
    <t>Adjusted</t>
  </si>
  <si>
    <t>£</t>
  </si>
  <si>
    <t>GREATER MANCHESTER AUTHORITIES</t>
  </si>
  <si>
    <t>District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</si>
  <si>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</si>
  <si>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</si>
  <si>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</si>
  <si>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</si>
  <si>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</si>
  <si>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</si>
  <si>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</si>
  <si>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</si>
  <si>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</si>
  <si>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</si>
  <si>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G.M. Total</t>
  </si>
  <si>
    <t>Total</t>
  </si>
  <si>
    <t>2004/05</t>
  </si>
  <si>
    <t>increase</t>
  </si>
  <si>
    <t>Council Tax</t>
  </si>
  <si>
    <t>2005/06</t>
  </si>
  <si>
    <t>2006/07 REVENUE SUPPORT GRANT</t>
  </si>
  <si>
    <t>2006/07</t>
  </si>
  <si>
    <t>2007/08</t>
  </si>
  <si>
    <t xml:space="preserve"> </t>
  </si>
  <si>
    <t>CHANGES IN FORMULA GRANT</t>
  </si>
  <si>
    <t>Original</t>
  </si>
  <si>
    <t xml:space="preserve">Formula </t>
  </si>
  <si>
    <t>Grant</t>
  </si>
  <si>
    <t>District Formula Grant</t>
  </si>
  <si>
    <t>Relative</t>
  </si>
  <si>
    <t>Needs</t>
  </si>
  <si>
    <t>Amount</t>
  </si>
  <si>
    <t>Resource</t>
  </si>
  <si>
    <t>Central</t>
  </si>
  <si>
    <t>Allocation</t>
  </si>
  <si>
    <t>Floor</t>
  </si>
  <si>
    <t>Damping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</si>
</sst>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%"/>
    <numFmt numFmtId="166" formatCode="0.0"/>
    <numFmt numFmtId="167" formatCode="#,##0.000"/>
    <numFmt numFmtId="168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167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167" fontId="0" fillId="0" borderId="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166" fontId="0" fillId="0" borderId="2" xfId="0" applyNumberFormat="1" applyBorder="1" applyAlignment="1">
      <alignment/>
    </xf>
    <xf numFmtId="166" fontId="1" fillId="2" borderId="2" xfId="0" applyNumberFormat="1" applyFont="1" applyFill="1" applyBorder="1" applyAlignment="1">
      <alignment/>
    </xf>
    <xf numFmtId="168" fontId="0" fillId="0" borderId="5" xfId="0" applyNumberForma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164" fontId="1" fillId="2" borderId="0" xfId="0" applyNumberFormat="1" applyFont="1" applyFill="1" applyBorder="1" applyAlignment="1">
      <alignment/>
    </xf>
    <xf numFmtId="164" fontId="0" fillId="0" borderId="3" xfId="0" applyNumberFormat="1" applyBorder="1" applyAlignment="1">
      <alignment/>
    </xf>
    <xf numFmtId="164" fontId="1" fillId="2" borderId="3" xfId="0" applyNumberFormat="1" applyFont="1" applyFill="1" applyBorder="1" applyAlignment="1">
      <alignment/>
    </xf>
    <xf numFmtId="168" fontId="0" fillId="0" borderId="4" xfId="0" applyNumberForma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4" fontId="0" fillId="0" borderId="0" xfId="0" applyNumberFormat="1" applyAlignment="1">
      <alignment/>
    </xf>
    <xf numFmtId="167" fontId="0" fillId="0" borderId="1" xfId="0" applyNumberFormat="1" applyBorder="1" applyAlignment="1">
      <alignment/>
    </xf>
    <xf numFmtId="167" fontId="0" fillId="0" borderId="10" xfId="0" applyNumberFormat="1" applyBorder="1" applyAlignment="1">
      <alignment/>
    </xf>
    <xf numFmtId="166" fontId="0" fillId="0" borderId="14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2" borderId="3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164" fontId="0" fillId="0" borderId="2" xfId="0" applyNumberFormat="1" applyBorder="1" applyAlignment="1">
      <alignment/>
    </xf>
    <xf numFmtId="164" fontId="1" fillId="2" borderId="2" xfId="0" applyNumberFormat="1" applyFont="1" applyFill="1" applyBorder="1" applyAlignment="1">
      <alignment/>
    </xf>
    <xf numFmtId="167" fontId="0" fillId="0" borderId="2" xfId="0" applyNumberFormat="1" applyBorder="1" applyAlignment="1">
      <alignment/>
    </xf>
    <xf numFmtId="167" fontId="0" fillId="0" borderId="14" xfId="0" applyNumberFormat="1" applyBorder="1" applyAlignment="1">
      <alignment/>
    </xf>
    <xf numFmtId="168" fontId="0" fillId="0" borderId="6" xfId="0" applyNumberFormat="1" applyBorder="1" applyAlignment="1">
      <alignment/>
    </xf>
    <xf numFmtId="164" fontId="0" fillId="0" borderId="1" xfId="0" applyNumberFormat="1" applyBorder="1" applyAlignment="1">
      <alignment/>
    </xf>
    <xf numFmtId="4" fontId="0" fillId="0" borderId="13" xfId="0" applyNumberFormat="1" applyBorder="1" applyAlignment="1">
      <alignment horizontal="centerContinuous"/>
    </xf>
    <xf numFmtId="4" fontId="1" fillId="0" borderId="0" xfId="0" applyNumberFormat="1" applyFont="1" applyBorder="1" applyAlignment="1">
      <alignment horizontal="centerContinuous"/>
    </xf>
    <xf numFmtId="4" fontId="0" fillId="0" borderId="5" xfId="0" applyNumberForma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7">
      <selection activeCell="E30" sqref="E30"/>
    </sheetView>
  </sheetViews>
  <sheetFormatPr defaultColWidth="9.140625" defaultRowHeight="12.75"/>
  <cols>
    <col min="1" max="1" width="10.7109375" style="0" bestFit="1" customWidth="1"/>
    <col min="3" max="3" width="10.8515625" style="0" bestFit="1" customWidth="1"/>
    <col min="4" max="4" width="9.7109375" style="0" bestFit="1" customWidth="1"/>
    <col min="5" max="5" width="9.57421875" style="0" bestFit="1" customWidth="1"/>
    <col min="6" max="6" width="10.28125" style="0" bestFit="1" customWidth="1"/>
    <col min="7" max="7" width="9.28125" style="0" bestFit="1" customWidth="1"/>
    <col min="8" max="8" width="9.8515625" style="0" bestFit="1" customWidth="1"/>
    <col min="9" max="9" width="8.421875" style="0" bestFit="1" customWidth="1"/>
    <col min="10" max="10" width="5.00390625" style="0" customWidth="1"/>
    <col min="11" max="11" width="10.421875" style="0" bestFit="1" customWidth="1"/>
    <col min="13" max="13" width="9.57421875" style="0" bestFit="1" customWidth="1"/>
    <col min="14" max="14" width="10.28125" style="0" bestFit="1" customWidth="1"/>
    <col min="16" max="16" width="10.140625" style="0" bestFit="1" customWidth="1"/>
    <col min="17" max="17" width="8.28125" style="0" bestFit="1" customWidth="1"/>
    <col min="18" max="18" width="4.8515625" style="0" customWidth="1"/>
    <col min="19" max="19" width="11.28125" style="0" bestFit="1" customWidth="1"/>
    <col min="20" max="20" width="11.28125" style="46" bestFit="1" customWidth="1"/>
  </cols>
  <sheetData>
    <row r="1" spans="1:18" ht="12.75">
      <c r="A1" s="52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2.7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2.75">
      <c r="A3" s="52" t="s">
        <v>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2.7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2.75">
      <c r="A5" s="52" t="s">
        <v>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ht="13.5" thickBot="1"/>
    <row r="7" spans="1:21" ht="13.5" thickBot="1">
      <c r="A7" s="11"/>
      <c r="B7" s="37" t="s">
        <v>30</v>
      </c>
      <c r="C7" s="35"/>
      <c r="D7" s="35"/>
      <c r="E7" s="35"/>
      <c r="F7" s="35"/>
      <c r="G7" s="35"/>
      <c r="H7" s="35"/>
      <c r="I7" s="35"/>
      <c r="J7" s="38"/>
      <c r="K7" s="35"/>
      <c r="L7" s="35"/>
      <c r="M7" s="35"/>
      <c r="N7" s="35"/>
      <c r="O7" s="35"/>
      <c r="P7" s="35"/>
      <c r="Q7" s="35"/>
      <c r="R7" s="38"/>
      <c r="S7" s="22" t="s">
        <v>20</v>
      </c>
      <c r="T7" s="60"/>
      <c r="U7" s="23"/>
    </row>
    <row r="8" spans="1:21" ht="13.5" thickBot="1">
      <c r="A8" s="14" t="s">
        <v>5</v>
      </c>
      <c r="B8" s="22" t="s">
        <v>21</v>
      </c>
      <c r="C8" s="28"/>
      <c r="D8" s="27" t="s">
        <v>23</v>
      </c>
      <c r="E8" s="27"/>
      <c r="F8" s="27"/>
      <c r="G8" s="27"/>
      <c r="H8" s="27"/>
      <c r="I8" s="27"/>
      <c r="J8" s="23"/>
      <c r="K8" s="27" t="s">
        <v>24</v>
      </c>
      <c r="L8" s="27"/>
      <c r="M8" s="27"/>
      <c r="N8" s="27"/>
      <c r="O8" s="27"/>
      <c r="P8" s="27"/>
      <c r="Q8" s="27"/>
      <c r="R8" s="28"/>
      <c r="S8" s="45" t="s">
        <v>25</v>
      </c>
      <c r="T8" s="61"/>
      <c r="U8" s="44"/>
    </row>
    <row r="9" spans="1:21" ht="12.75">
      <c r="A9" s="14"/>
      <c r="B9" s="36" t="s">
        <v>27</v>
      </c>
      <c r="C9" s="30" t="s">
        <v>2</v>
      </c>
      <c r="D9" s="2"/>
      <c r="E9" s="2"/>
      <c r="F9" s="2"/>
      <c r="G9" s="2"/>
      <c r="H9" s="2"/>
      <c r="I9" s="2"/>
      <c r="J9" s="30"/>
      <c r="P9" s="2"/>
      <c r="Q9" s="2"/>
      <c r="R9" s="30"/>
      <c r="S9" s="45"/>
      <c r="T9" s="61"/>
      <c r="U9" s="44"/>
    </row>
    <row r="10" spans="1:21" ht="12.75">
      <c r="A10" s="14"/>
      <c r="B10" s="19" t="s">
        <v>28</v>
      </c>
      <c r="C10" s="4" t="s">
        <v>28</v>
      </c>
      <c r="D10" s="3" t="s">
        <v>31</v>
      </c>
      <c r="E10" s="3" t="s">
        <v>31</v>
      </c>
      <c r="F10" s="3" t="s">
        <v>35</v>
      </c>
      <c r="G10" s="3" t="s">
        <v>37</v>
      </c>
      <c r="H10" s="3" t="s">
        <v>17</v>
      </c>
      <c r="I10" s="43" t="s">
        <v>19</v>
      </c>
      <c r="J10" s="44"/>
      <c r="K10" s="19" t="s">
        <v>23</v>
      </c>
      <c r="L10" s="3" t="s">
        <v>31</v>
      </c>
      <c r="M10" s="3" t="s">
        <v>31</v>
      </c>
      <c r="N10" s="3" t="s">
        <v>35</v>
      </c>
      <c r="O10" s="3" t="s">
        <v>37</v>
      </c>
      <c r="P10" s="3" t="s">
        <v>17</v>
      </c>
      <c r="Q10" s="43" t="s">
        <v>19</v>
      </c>
      <c r="R10" s="44"/>
      <c r="S10" s="45" t="s">
        <v>25</v>
      </c>
      <c r="T10" s="61"/>
      <c r="U10" s="44" t="s">
        <v>19</v>
      </c>
    </row>
    <row r="11" spans="1:21" ht="12.75">
      <c r="A11" s="14"/>
      <c r="B11" s="19" t="s">
        <v>29</v>
      </c>
      <c r="C11" s="4" t="s">
        <v>29</v>
      </c>
      <c r="D11" s="3" t="s">
        <v>32</v>
      </c>
      <c r="E11" s="3" t="s">
        <v>34</v>
      </c>
      <c r="F11" s="3" t="s">
        <v>36</v>
      </c>
      <c r="G11" s="3" t="s">
        <v>38</v>
      </c>
      <c r="H11" s="3" t="s">
        <v>29</v>
      </c>
      <c r="I11" s="3"/>
      <c r="J11" s="4"/>
      <c r="K11" s="45" t="s">
        <v>2</v>
      </c>
      <c r="L11" s="3" t="s">
        <v>32</v>
      </c>
      <c r="M11" s="3" t="s">
        <v>34</v>
      </c>
      <c r="N11" s="3" t="s">
        <v>36</v>
      </c>
      <c r="O11" s="3" t="s">
        <v>38</v>
      </c>
      <c r="P11" s="3" t="s">
        <v>29</v>
      </c>
      <c r="Q11" s="3"/>
      <c r="R11" s="4"/>
      <c r="S11" s="45" t="s">
        <v>18</v>
      </c>
      <c r="T11" s="61" t="s">
        <v>21</v>
      </c>
      <c r="U11" s="44" t="s">
        <v>21</v>
      </c>
    </row>
    <row r="12" spans="1:21" ht="13.5" thickBot="1">
      <c r="A12" s="16"/>
      <c r="B12" s="20"/>
      <c r="C12" s="21"/>
      <c r="D12" s="15" t="s">
        <v>33</v>
      </c>
      <c r="E12" s="15" t="s">
        <v>33</v>
      </c>
      <c r="F12" s="15"/>
      <c r="G12" s="15"/>
      <c r="H12" s="15"/>
      <c r="I12" s="15"/>
      <c r="J12" s="21"/>
      <c r="K12" s="15" t="s">
        <v>29</v>
      </c>
      <c r="L12" s="15" t="s">
        <v>33</v>
      </c>
      <c r="M12" s="15" t="s">
        <v>33</v>
      </c>
      <c r="N12" s="15"/>
      <c r="O12" s="15"/>
      <c r="P12" s="15"/>
      <c r="Q12" s="15"/>
      <c r="R12" s="21"/>
      <c r="S12" s="8"/>
      <c r="T12" s="62"/>
      <c r="U12" s="10"/>
    </row>
    <row r="13" spans="1:21" ht="12.75">
      <c r="A13" s="12"/>
      <c r="B13" s="19" t="s">
        <v>1</v>
      </c>
      <c r="C13" s="4"/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  <c r="J13" s="4" t="s">
        <v>0</v>
      </c>
      <c r="K13" s="3" t="s">
        <v>1</v>
      </c>
      <c r="L13" s="3" t="s">
        <v>1</v>
      </c>
      <c r="M13" s="3" t="s">
        <v>1</v>
      </c>
      <c r="N13" s="3" t="s">
        <v>1</v>
      </c>
      <c r="O13" s="3" t="s">
        <v>1</v>
      </c>
      <c r="P13" s="3" t="s">
        <v>1</v>
      </c>
      <c r="Q13" s="3" t="s">
        <v>1</v>
      </c>
      <c r="R13" s="4" t="s">
        <v>0</v>
      </c>
      <c r="S13" s="36" t="s">
        <v>3</v>
      </c>
      <c r="T13" s="63" t="s">
        <v>3</v>
      </c>
      <c r="U13" s="30" t="s">
        <v>0</v>
      </c>
    </row>
    <row r="14" spans="1:21" ht="12.75">
      <c r="A14" s="12"/>
      <c r="B14" s="5"/>
      <c r="C14" s="7"/>
      <c r="D14" s="6"/>
      <c r="E14" s="6"/>
      <c r="F14" s="6"/>
      <c r="G14" s="6"/>
      <c r="H14" s="6"/>
      <c r="I14" s="6"/>
      <c r="J14" s="7"/>
      <c r="K14" s="6"/>
      <c r="L14" s="6"/>
      <c r="M14" s="6"/>
      <c r="N14" s="6"/>
      <c r="O14" s="6"/>
      <c r="P14" s="6"/>
      <c r="Q14" s="6"/>
      <c r="R14" s="7"/>
      <c r="S14" s="5"/>
      <c r="T14" s="64"/>
      <c r="U14" s="7"/>
    </row>
    <row r="15" spans="1:21" ht="12.75">
      <c r="A15" s="12" t="s">
        <v>6</v>
      </c>
      <c r="B15" s="40">
        <v>245.424</v>
      </c>
      <c r="C15" s="54">
        <v>102.883</v>
      </c>
      <c r="D15" s="17">
        <v>72.831</v>
      </c>
      <c r="E15" s="17">
        <v>-10.517</v>
      </c>
      <c r="F15" s="17">
        <v>44.614</v>
      </c>
      <c r="G15" s="17">
        <v>-1.721</v>
      </c>
      <c r="H15" s="17">
        <f>SUM(D15:G15)</f>
        <v>105.207</v>
      </c>
      <c r="I15" s="17">
        <f>H15-C15</f>
        <v>2.323999999999998</v>
      </c>
      <c r="J15" s="32">
        <f>(H15-C15)/C15*100</f>
        <v>2.258876587968856</v>
      </c>
      <c r="K15" s="17">
        <v>104.711</v>
      </c>
      <c r="L15" s="17">
        <v>75.987</v>
      </c>
      <c r="M15" s="17">
        <v>-10.565</v>
      </c>
      <c r="N15" s="17">
        <v>45.836</v>
      </c>
      <c r="O15" s="17">
        <v>-2.582</v>
      </c>
      <c r="P15" s="17">
        <v>108.676</v>
      </c>
      <c r="Q15" s="17">
        <f>P15-K15</f>
        <v>3.9650000000000034</v>
      </c>
      <c r="R15" s="32">
        <f>(P15-K15)/K15*100</f>
        <v>3.7866126767961377</v>
      </c>
      <c r="S15" s="50">
        <v>1162.02</v>
      </c>
      <c r="T15" s="65">
        <v>1211.92</v>
      </c>
      <c r="U15" s="32">
        <f>(T15-S15)/S15*100</f>
        <v>4.294246226398865</v>
      </c>
    </row>
    <row r="16" spans="1:21" ht="12.75">
      <c r="A16" s="12"/>
      <c r="B16" s="40"/>
      <c r="C16" s="54"/>
      <c r="D16" s="17"/>
      <c r="E16" s="17"/>
      <c r="F16" s="17"/>
      <c r="G16" s="17"/>
      <c r="H16" s="6"/>
      <c r="I16" s="6"/>
      <c r="J16" s="7"/>
      <c r="K16" s="17"/>
      <c r="L16" s="17"/>
      <c r="M16" s="17"/>
      <c r="N16" s="17"/>
      <c r="O16" s="17"/>
      <c r="P16" s="17"/>
      <c r="Q16" s="6"/>
      <c r="R16" s="7"/>
      <c r="S16" s="50"/>
      <c r="T16" s="64"/>
      <c r="U16" s="7"/>
    </row>
    <row r="17" spans="1:21" ht="12.75">
      <c r="A17" s="12" t="s">
        <v>7</v>
      </c>
      <c r="B17" s="40">
        <v>145.176</v>
      </c>
      <c r="C17" s="54">
        <v>55.472</v>
      </c>
      <c r="D17" s="17">
        <v>35.469</v>
      </c>
      <c r="E17" s="17">
        <v>-10.412</v>
      </c>
      <c r="F17" s="17">
        <v>30.841</v>
      </c>
      <c r="G17" s="17">
        <v>0.766</v>
      </c>
      <c r="H17" s="17">
        <f>SUM(D17:G17)</f>
        <v>56.664</v>
      </c>
      <c r="I17" s="17">
        <f>H17-C17</f>
        <v>1.1920000000000002</v>
      </c>
      <c r="J17" s="32">
        <f>(H17-C17)/C17*100</f>
        <v>2.148831843092011</v>
      </c>
      <c r="K17" s="17">
        <v>56.501</v>
      </c>
      <c r="L17" s="17">
        <v>36.857</v>
      </c>
      <c r="M17" s="17">
        <v>-10.522</v>
      </c>
      <c r="N17" s="17">
        <v>31.711</v>
      </c>
      <c r="O17" s="17">
        <v>-0.014</v>
      </c>
      <c r="P17" s="17">
        <v>58.033</v>
      </c>
      <c r="Q17" s="17">
        <f>P17-K17</f>
        <v>1.5320000000000036</v>
      </c>
      <c r="R17" s="32">
        <f>(P17-K17)/K17*100</f>
        <v>2.7114564343993974</v>
      </c>
      <c r="S17" s="50">
        <v>1116.96</v>
      </c>
      <c r="T17" s="65">
        <v>1172.27</v>
      </c>
      <c r="U17" s="32">
        <f>(T17-S17)/S17*100</f>
        <v>4.951833548202258</v>
      </c>
    </row>
    <row r="18" spans="1:21" ht="12.75">
      <c r="A18" s="12"/>
      <c r="B18" s="40"/>
      <c r="C18" s="54"/>
      <c r="D18" s="17"/>
      <c r="E18" s="17"/>
      <c r="F18" s="17"/>
      <c r="G18" s="17"/>
      <c r="H18" s="6"/>
      <c r="I18" s="6"/>
      <c r="J18" s="7"/>
      <c r="K18" s="17"/>
      <c r="L18" s="17"/>
      <c r="M18" s="17"/>
      <c r="N18" s="17"/>
      <c r="O18" s="17"/>
      <c r="P18" s="17"/>
      <c r="Q18" s="6"/>
      <c r="R18" s="7"/>
      <c r="S18" s="50"/>
      <c r="T18" s="64"/>
      <c r="U18" s="7"/>
    </row>
    <row r="19" spans="1:21" ht="12.75">
      <c r="A19" s="12" t="s">
        <v>8</v>
      </c>
      <c r="B19" s="40">
        <v>522.695</v>
      </c>
      <c r="C19" s="54">
        <v>286.48</v>
      </c>
      <c r="D19" s="17">
        <v>238.663</v>
      </c>
      <c r="E19" s="17">
        <v>-2.846</v>
      </c>
      <c r="F19" s="17">
        <v>73.923</v>
      </c>
      <c r="G19" s="17">
        <v>-15.182</v>
      </c>
      <c r="H19" s="17">
        <f>SUM(D19:G19)</f>
        <v>294.558</v>
      </c>
      <c r="I19" s="17">
        <f>H19-C19</f>
        <v>8.077999999999975</v>
      </c>
      <c r="J19" s="32">
        <f>(H19-C19)/C19*100</f>
        <v>2.81974308852275</v>
      </c>
      <c r="K19" s="17">
        <v>290.119</v>
      </c>
      <c r="L19" s="17">
        <v>243.515</v>
      </c>
      <c r="M19" s="17">
        <v>-3.235</v>
      </c>
      <c r="N19" s="17">
        <v>76.23</v>
      </c>
      <c r="O19" s="17">
        <v>-12.882</v>
      </c>
      <c r="P19" s="17">
        <v>303.628</v>
      </c>
      <c r="Q19" s="17">
        <f>P19-K19</f>
        <v>13.508999999999958</v>
      </c>
      <c r="R19" s="32">
        <f>(P19-K19)/K19*100</f>
        <v>4.656365146715643</v>
      </c>
      <c r="S19" s="50">
        <v>1133.16</v>
      </c>
      <c r="T19" s="65">
        <v>1166.92</v>
      </c>
      <c r="U19" s="32">
        <f>(T19-S19)/S19*100</f>
        <v>2.97927918387518</v>
      </c>
    </row>
    <row r="20" spans="1:21" ht="12.75">
      <c r="A20" s="12"/>
      <c r="B20" s="40"/>
      <c r="C20" s="54"/>
      <c r="D20" s="17"/>
      <c r="E20" s="17"/>
      <c r="F20" s="17"/>
      <c r="G20" s="17"/>
      <c r="H20" s="6"/>
      <c r="I20" s="6"/>
      <c r="J20" s="7"/>
      <c r="K20" s="17"/>
      <c r="L20" s="17"/>
      <c r="M20" s="17"/>
      <c r="N20" s="17"/>
      <c r="O20" s="17"/>
      <c r="P20" s="17"/>
      <c r="Q20" s="6"/>
      <c r="R20" s="7"/>
      <c r="S20" s="50"/>
      <c r="T20" s="64"/>
      <c r="U20" s="7"/>
    </row>
    <row r="21" spans="1:21" ht="12.75">
      <c r="A21" s="12" t="s">
        <v>9</v>
      </c>
      <c r="B21" s="40">
        <v>227.276</v>
      </c>
      <c r="C21" s="54">
        <v>95.496</v>
      </c>
      <c r="D21" s="17">
        <v>69.708</v>
      </c>
      <c r="E21" s="17">
        <v>-4.409</v>
      </c>
      <c r="F21" s="17">
        <v>36.575</v>
      </c>
      <c r="G21" s="17">
        <v>-3.668</v>
      </c>
      <c r="H21" s="17">
        <f>SUM(D21:G21)</f>
        <v>98.20599999999999</v>
      </c>
      <c r="I21" s="17">
        <f>H21-C21</f>
        <v>2.7099999999999937</v>
      </c>
      <c r="J21" s="32">
        <f>(H21-C21)/C21*100</f>
        <v>2.8378151964480125</v>
      </c>
      <c r="K21" s="17">
        <v>97.902</v>
      </c>
      <c r="L21" s="17">
        <v>72.618</v>
      </c>
      <c r="M21" s="17">
        <v>-4.175</v>
      </c>
      <c r="N21" s="17">
        <v>37.489</v>
      </c>
      <c r="O21" s="17">
        <v>-3.738</v>
      </c>
      <c r="P21" s="17">
        <v>102.193</v>
      </c>
      <c r="Q21" s="17">
        <f>P21-K21</f>
        <v>4.290999999999997</v>
      </c>
      <c r="R21" s="32">
        <f>(P21-K21)/K21*100</f>
        <v>4.382954382954379</v>
      </c>
      <c r="S21" s="50">
        <v>1283.42</v>
      </c>
      <c r="T21" s="65">
        <v>1343.48</v>
      </c>
      <c r="U21" s="32">
        <f>(T21-S21)/S21*100</f>
        <v>4.6796839693942704</v>
      </c>
    </row>
    <row r="22" spans="1:21" ht="12.75">
      <c r="A22" s="12"/>
      <c r="B22" s="40"/>
      <c r="C22" s="54"/>
      <c r="D22" s="17"/>
      <c r="E22" s="17"/>
      <c r="F22" s="17"/>
      <c r="G22" s="17"/>
      <c r="H22" s="6"/>
      <c r="I22" s="6"/>
      <c r="J22" s="7"/>
      <c r="K22" s="17"/>
      <c r="L22" s="17"/>
      <c r="M22" s="17"/>
      <c r="N22" s="17"/>
      <c r="O22" s="17"/>
      <c r="P22" s="17"/>
      <c r="Q22" s="6"/>
      <c r="R22" s="7"/>
      <c r="S22" s="50"/>
      <c r="T22" s="64"/>
      <c r="U22" s="7"/>
    </row>
    <row r="23" spans="1:21" ht="12.75">
      <c r="A23" s="12" t="s">
        <v>10</v>
      </c>
      <c r="B23" s="40">
        <v>203.611</v>
      </c>
      <c r="C23" s="54">
        <v>87.164</v>
      </c>
      <c r="D23" s="17">
        <v>62.926</v>
      </c>
      <c r="E23" s="17">
        <v>-6.132</v>
      </c>
      <c r="F23" s="17">
        <v>34.957</v>
      </c>
      <c r="G23" s="17">
        <v>-2.336</v>
      </c>
      <c r="H23" s="17">
        <f>SUM(D23:G23)</f>
        <v>89.415</v>
      </c>
      <c r="I23" s="17">
        <f>H23-C23</f>
        <v>2.2510000000000048</v>
      </c>
      <c r="J23" s="32">
        <f>(H23-C23)/C23*100</f>
        <v>2.5824881831949025</v>
      </c>
      <c r="K23" s="17">
        <v>89.158</v>
      </c>
      <c r="L23" s="17">
        <v>65.531</v>
      </c>
      <c r="M23" s="17">
        <v>-5.918</v>
      </c>
      <c r="N23" s="17">
        <v>35.92</v>
      </c>
      <c r="O23" s="17">
        <v>-2.755</v>
      </c>
      <c r="P23" s="17">
        <v>92.779</v>
      </c>
      <c r="Q23" s="17">
        <f>P23-K23</f>
        <v>3.620999999999995</v>
      </c>
      <c r="R23" s="32">
        <f>(P23-K23)/K23*100</f>
        <v>4.061329325467143</v>
      </c>
      <c r="S23" s="50">
        <v>1152.06</v>
      </c>
      <c r="T23" s="65">
        <v>1210.55</v>
      </c>
      <c r="U23" s="32">
        <f>(T23-S23)/S23*100</f>
        <v>5.076992517750813</v>
      </c>
    </row>
    <row r="24" spans="1:21" ht="12.75">
      <c r="A24" s="12"/>
      <c r="B24" s="40"/>
      <c r="C24" s="54"/>
      <c r="D24" s="17"/>
      <c r="E24" s="17"/>
      <c r="F24" s="17"/>
      <c r="G24" s="17"/>
      <c r="H24" s="6"/>
      <c r="I24" s="6"/>
      <c r="J24" s="7"/>
      <c r="K24" s="17"/>
      <c r="L24" s="17"/>
      <c r="M24" s="17"/>
      <c r="N24" s="17"/>
      <c r="O24" s="17"/>
      <c r="P24" s="17"/>
      <c r="Q24" s="6"/>
      <c r="R24" s="7"/>
      <c r="S24" s="50"/>
      <c r="T24" s="64"/>
      <c r="U24" s="7"/>
    </row>
    <row r="25" spans="1:21" s="1" customFormat="1" ht="12.75">
      <c r="A25" s="26" t="s">
        <v>11</v>
      </c>
      <c r="B25" s="41">
        <v>221.487</v>
      </c>
      <c r="C25" s="55">
        <v>108.668</v>
      </c>
      <c r="D25" s="39">
        <v>89.435</v>
      </c>
      <c r="E25" s="39">
        <v>-8.615</v>
      </c>
      <c r="F25" s="39">
        <v>35.982</v>
      </c>
      <c r="G25" s="39">
        <v>-5.074</v>
      </c>
      <c r="H25" s="39">
        <f>SUM(D25:G25)</f>
        <v>111.72800000000001</v>
      </c>
      <c r="I25" s="39">
        <f>H25-C25</f>
        <v>3.0600000000000023</v>
      </c>
      <c r="J25" s="33">
        <f>(H25-C25)/C25*100</f>
        <v>2.815916369124307</v>
      </c>
      <c r="K25" s="39">
        <v>110.924</v>
      </c>
      <c r="L25" s="39">
        <v>92.093</v>
      </c>
      <c r="M25" s="39">
        <v>-9.173</v>
      </c>
      <c r="N25" s="39">
        <v>36.79</v>
      </c>
      <c r="O25" s="39">
        <v>-4.019</v>
      </c>
      <c r="P25" s="39">
        <v>115.69</v>
      </c>
      <c r="Q25" s="39">
        <f>P25-K25</f>
        <v>4.765999999999991</v>
      </c>
      <c r="R25" s="33">
        <f>(P25-K25)/K25*100</f>
        <v>4.296635534239651</v>
      </c>
      <c r="S25" s="51">
        <v>1285.26</v>
      </c>
      <c r="T25" s="66">
        <v>1328.54</v>
      </c>
      <c r="U25" s="33">
        <f>(T25-S25)/S25*100</f>
        <v>3.367412041143424</v>
      </c>
    </row>
    <row r="26" spans="1:21" ht="12.75">
      <c r="A26" s="12"/>
      <c r="B26" s="40"/>
      <c r="C26" s="54"/>
      <c r="D26" s="17"/>
      <c r="E26" s="17"/>
      <c r="F26" s="17"/>
      <c r="G26" s="17"/>
      <c r="H26" s="6"/>
      <c r="I26" s="6"/>
      <c r="J26" s="7"/>
      <c r="K26" s="17"/>
      <c r="L26" s="17"/>
      <c r="M26" s="17"/>
      <c r="N26" s="17"/>
      <c r="O26" s="17"/>
      <c r="P26" s="17"/>
      <c r="Q26" s="6"/>
      <c r="R26" s="7"/>
      <c r="S26" s="50"/>
      <c r="T26" s="64"/>
      <c r="U26" s="7"/>
    </row>
    <row r="27" spans="1:21" ht="12.75">
      <c r="A27" s="12" t="s">
        <v>12</v>
      </c>
      <c r="B27" s="40">
        <v>199.161</v>
      </c>
      <c r="C27" s="54">
        <v>68.62</v>
      </c>
      <c r="D27" s="17">
        <v>50.794</v>
      </c>
      <c r="E27" s="17">
        <v>-26.637</v>
      </c>
      <c r="F27" s="17">
        <v>47.091</v>
      </c>
      <c r="G27" s="17">
        <v>-0.939</v>
      </c>
      <c r="H27" s="17">
        <f>SUM(D27:G27)</f>
        <v>70.309</v>
      </c>
      <c r="I27" s="17">
        <f>H27-C27</f>
        <v>1.688999999999993</v>
      </c>
      <c r="J27" s="32">
        <f>(H27-C27)/C27*100</f>
        <v>2.4613815214223154</v>
      </c>
      <c r="K27" s="17">
        <v>70.12</v>
      </c>
      <c r="L27" s="17">
        <v>51.988</v>
      </c>
      <c r="M27" s="17">
        <v>-27.475</v>
      </c>
      <c r="N27" s="17">
        <v>48.167</v>
      </c>
      <c r="O27" s="17">
        <v>-0.463</v>
      </c>
      <c r="P27" s="17">
        <v>72.217</v>
      </c>
      <c r="Q27" s="17">
        <f>P27-K27</f>
        <v>2.096999999999994</v>
      </c>
      <c r="R27" s="32">
        <f>(P27-K27)/K27*100</f>
        <v>2.9905875641756903</v>
      </c>
      <c r="S27" s="50">
        <v>1197.84</v>
      </c>
      <c r="T27" s="65">
        <v>1251.94</v>
      </c>
      <c r="U27" s="32">
        <f>(T27-S27)/S27*100</f>
        <v>4.516462966673357</v>
      </c>
    </row>
    <row r="28" spans="1:21" ht="12.75">
      <c r="A28" s="12"/>
      <c r="B28" s="40"/>
      <c r="C28" s="54"/>
      <c r="D28" s="17"/>
      <c r="E28" s="17"/>
      <c r="F28" s="17"/>
      <c r="G28" s="17"/>
      <c r="H28" s="6"/>
      <c r="I28" s="6"/>
      <c r="J28" s="7"/>
      <c r="K28" s="17"/>
      <c r="L28" s="17"/>
      <c r="M28" s="17"/>
      <c r="N28" s="17"/>
      <c r="O28" s="17"/>
      <c r="P28" s="17"/>
      <c r="Q28" s="6"/>
      <c r="R28" s="7"/>
      <c r="S28" s="50"/>
      <c r="T28" s="64"/>
      <c r="U28" s="7"/>
    </row>
    <row r="29" spans="1:21" ht="12.75">
      <c r="A29" s="12" t="s">
        <v>13</v>
      </c>
      <c r="B29" s="40">
        <v>200.473</v>
      </c>
      <c r="C29" s="54">
        <v>84.458</v>
      </c>
      <c r="D29" s="17">
        <v>61.683</v>
      </c>
      <c r="E29" s="17">
        <v>-8.642</v>
      </c>
      <c r="F29" s="17">
        <v>35.887</v>
      </c>
      <c r="G29" s="17">
        <v>-2.409</v>
      </c>
      <c r="H29" s="17">
        <f>SUM(D29:G29)</f>
        <v>86.51899999999999</v>
      </c>
      <c r="I29" s="17">
        <f>H29-C29</f>
        <v>2.060999999999993</v>
      </c>
      <c r="J29" s="32">
        <f>(H29-C29)/C29*100</f>
        <v>2.440266167799371</v>
      </c>
      <c r="K29" s="17">
        <v>86.024</v>
      </c>
      <c r="L29" s="17">
        <v>64.271</v>
      </c>
      <c r="M29" s="17">
        <v>-8.798</v>
      </c>
      <c r="N29" s="17">
        <v>36.819</v>
      </c>
      <c r="O29" s="17">
        <v>-2.739</v>
      </c>
      <c r="P29" s="17">
        <v>89.554</v>
      </c>
      <c r="Q29" s="17">
        <f>P29-K29</f>
        <v>3.530000000000001</v>
      </c>
      <c r="R29" s="32">
        <f>(P29-K29)/K29*100</f>
        <v>4.10350599832605</v>
      </c>
      <c r="S29" s="50">
        <v>1124.01</v>
      </c>
      <c r="T29" s="65">
        <v>1179.32</v>
      </c>
      <c r="U29" s="32">
        <f>(T29-S29)/S29*100</f>
        <v>4.920774726203499</v>
      </c>
    </row>
    <row r="30" spans="1:21" ht="12.75">
      <c r="A30" s="12"/>
      <c r="B30" s="40"/>
      <c r="C30" s="54"/>
      <c r="D30" s="17"/>
      <c r="E30" s="17"/>
      <c r="F30" s="17"/>
      <c r="G30" s="17"/>
      <c r="H30" s="6"/>
      <c r="I30" s="6"/>
      <c r="J30" s="7"/>
      <c r="K30" s="17"/>
      <c r="L30" s="17"/>
      <c r="M30" s="17"/>
      <c r="N30" s="17"/>
      <c r="O30" s="17"/>
      <c r="P30" s="17"/>
      <c r="Q30" s="6"/>
      <c r="R30" s="7"/>
      <c r="S30" s="50"/>
      <c r="T30" s="64"/>
      <c r="U30" s="7"/>
    </row>
    <row r="31" spans="1:21" ht="12.75">
      <c r="A31" s="12" t="s">
        <v>14</v>
      </c>
      <c r="B31" s="40">
        <v>165.79</v>
      </c>
      <c r="C31" s="54">
        <v>60.195</v>
      </c>
      <c r="D31" s="17">
        <v>45.723</v>
      </c>
      <c r="E31" s="17">
        <v>-23.557</v>
      </c>
      <c r="F31" s="17">
        <v>35.749</v>
      </c>
      <c r="G31" s="17">
        <v>3.492</v>
      </c>
      <c r="H31" s="17">
        <f>SUM(D31:G31)</f>
        <v>61.407000000000004</v>
      </c>
      <c r="I31" s="17">
        <f>H31-C31</f>
        <v>1.2120000000000033</v>
      </c>
      <c r="J31" s="32">
        <f>(H31-C31)/C31*100</f>
        <v>2.013456267131827</v>
      </c>
      <c r="K31" s="17">
        <v>60.962</v>
      </c>
      <c r="L31" s="17">
        <v>46.27</v>
      </c>
      <c r="M31" s="17">
        <v>-25.017</v>
      </c>
      <c r="N31" s="17">
        <v>36.732</v>
      </c>
      <c r="O31" s="17">
        <v>4.623</v>
      </c>
      <c r="P31" s="17">
        <v>62.608</v>
      </c>
      <c r="Q31" s="17">
        <f>P31-K31</f>
        <v>1.6459999999999937</v>
      </c>
      <c r="R31" s="32">
        <f>(P31-K31)/K31*100</f>
        <v>2.700042649519362</v>
      </c>
      <c r="S31" s="50">
        <v>990.34</v>
      </c>
      <c r="T31" s="65">
        <v>1045.92</v>
      </c>
      <c r="U31" s="32">
        <f>(T31-S31)/S31*100</f>
        <v>5.61221398711554</v>
      </c>
    </row>
    <row r="32" spans="1:21" ht="12.75">
      <c r="A32" s="12"/>
      <c r="B32" s="40"/>
      <c r="C32" s="54"/>
      <c r="D32" s="17"/>
      <c r="E32" s="17"/>
      <c r="F32" s="17"/>
      <c r="G32" s="17"/>
      <c r="H32" s="6"/>
      <c r="I32" s="6"/>
      <c r="J32" s="7"/>
      <c r="K32" s="17"/>
      <c r="L32" s="17"/>
      <c r="N32" s="17"/>
      <c r="O32" s="17"/>
      <c r="P32" s="17"/>
      <c r="Q32" s="6"/>
      <c r="R32" s="7"/>
      <c r="S32" s="50"/>
      <c r="T32" s="64"/>
      <c r="U32" s="7"/>
    </row>
    <row r="33" spans="1:21" ht="12.75">
      <c r="A33" s="12" t="s">
        <v>15</v>
      </c>
      <c r="B33" s="40">
        <v>259.907</v>
      </c>
      <c r="C33" s="54">
        <v>106.12</v>
      </c>
      <c r="D33" s="17">
        <v>71.522</v>
      </c>
      <c r="E33" s="17">
        <v>-12.575</v>
      </c>
      <c r="F33" s="17">
        <v>51.357</v>
      </c>
      <c r="G33" s="17">
        <v>-1.761</v>
      </c>
      <c r="H33" s="17">
        <f>SUM(D33:G33)</f>
        <v>108.543</v>
      </c>
      <c r="I33" s="17">
        <f>H33-C33</f>
        <v>2.423000000000002</v>
      </c>
      <c r="J33" s="32">
        <f>(H33-C33)/C33*100</f>
        <v>2.283264229174521</v>
      </c>
      <c r="K33" s="17">
        <v>108.218</v>
      </c>
      <c r="L33" s="17">
        <v>74.939</v>
      </c>
      <c r="M33" s="17">
        <v>-12.759</v>
      </c>
      <c r="N33" s="17">
        <v>52.778</v>
      </c>
      <c r="O33" s="17">
        <v>-2.65</v>
      </c>
      <c r="P33" s="17">
        <v>112.308</v>
      </c>
      <c r="Q33" s="17">
        <f>P33-K33</f>
        <v>4.090000000000003</v>
      </c>
      <c r="R33" s="32">
        <f>(P33-K33)/K33*100</f>
        <v>3.77940823153265</v>
      </c>
      <c r="S33" s="50">
        <v>1135.93</v>
      </c>
      <c r="T33" s="65">
        <v>1191.53</v>
      </c>
      <c r="U33" s="32">
        <f>(T33-S33)/S33*100</f>
        <v>4.894667805234469</v>
      </c>
    </row>
    <row r="34" spans="1:21" ht="13.5" thickBot="1">
      <c r="A34" s="12"/>
      <c r="B34" s="29"/>
      <c r="C34" s="56"/>
      <c r="D34" s="24"/>
      <c r="E34" s="24"/>
      <c r="F34" s="24"/>
      <c r="G34" s="24"/>
      <c r="H34" s="6"/>
      <c r="I34" s="6"/>
      <c r="J34" s="7"/>
      <c r="K34" s="6"/>
      <c r="L34" s="6"/>
      <c r="M34" s="6"/>
      <c r="N34" s="6"/>
      <c r="O34" s="6"/>
      <c r="P34" s="6"/>
      <c r="Q34" s="6"/>
      <c r="R34" s="7"/>
      <c r="S34" s="8"/>
      <c r="T34" s="62"/>
      <c r="U34" s="10"/>
    </row>
    <row r="35" spans="1:21" ht="12.75">
      <c r="A35" s="25" t="s">
        <v>16</v>
      </c>
      <c r="B35" s="48">
        <f aca="true" t="shared" si="0" ref="B35:H35">SUM(B15:B33)</f>
        <v>2391.0000000000005</v>
      </c>
      <c r="C35" s="57">
        <f t="shared" si="0"/>
        <v>1055.556</v>
      </c>
      <c r="D35" s="47">
        <f t="shared" si="0"/>
        <v>798.754</v>
      </c>
      <c r="E35" s="47">
        <f t="shared" si="0"/>
        <v>-114.34200000000001</v>
      </c>
      <c r="F35" s="47">
        <f t="shared" si="0"/>
        <v>426.976</v>
      </c>
      <c r="G35" s="47">
        <f t="shared" si="0"/>
        <v>-28.831999999999994</v>
      </c>
      <c r="H35" s="47">
        <f t="shared" si="0"/>
        <v>1082.556</v>
      </c>
      <c r="I35" s="59">
        <f>H35-C35</f>
        <v>27</v>
      </c>
      <c r="J35" s="49">
        <f>(H35-C35)/C35*100</f>
        <v>2.5578936598342485</v>
      </c>
      <c r="K35" s="48">
        <f aca="true" t="shared" si="1" ref="K35:P35">SUM(K15:K33)</f>
        <v>1074.6390000000001</v>
      </c>
      <c r="L35" s="47">
        <f t="shared" si="1"/>
        <v>824.0689999999998</v>
      </c>
      <c r="M35" s="47">
        <f t="shared" si="1"/>
        <v>-117.637</v>
      </c>
      <c r="N35" s="47">
        <f t="shared" si="1"/>
        <v>438.4720000000001</v>
      </c>
      <c r="O35" s="47">
        <f t="shared" si="1"/>
        <v>-27.219</v>
      </c>
      <c r="P35" s="47">
        <f t="shared" si="1"/>
        <v>1117.686</v>
      </c>
      <c r="Q35" s="59">
        <f>P35-K35</f>
        <v>43.0469999999998</v>
      </c>
      <c r="R35" s="49">
        <f>(P35-K35)/K35*100</f>
        <v>4.005717268775821</v>
      </c>
      <c r="S35" s="18"/>
      <c r="T35" s="67"/>
      <c r="U35" s="31"/>
    </row>
    <row r="36" spans="1:21" ht="13.5" thickBot="1">
      <c r="A36" s="13"/>
      <c r="B36" s="42"/>
      <c r="C36" s="58"/>
      <c r="D36" s="34"/>
      <c r="E36" s="34"/>
      <c r="F36" s="34"/>
      <c r="G36" s="34"/>
      <c r="H36" s="34"/>
      <c r="I36" s="34"/>
      <c r="J36" s="10"/>
      <c r="K36" s="9"/>
      <c r="L36" s="9"/>
      <c r="M36" s="9"/>
      <c r="N36" s="9"/>
      <c r="O36" s="9"/>
      <c r="P36" s="9"/>
      <c r="Q36" s="34"/>
      <c r="R36" s="10"/>
      <c r="S36" s="8"/>
      <c r="T36" s="62"/>
      <c r="U36" s="10"/>
    </row>
  </sheetData>
  <printOptions horizontalCentered="1"/>
  <pageMargins left="0.15748031496062992" right="0.15748031496062992" top="0.984251968503937" bottom="0.5905511811023623" header="0.5118110236220472" footer="0.5118110236220472"/>
  <pageSetup horizontalDpi="300" verticalDpi="300" orientation="landscape" paperSize="9" scale="71" r:id="rId1"/>
  <headerFooter alignWithMargins="0">
    <oddHeader>&amp;R&amp;"Arial,Bold"&amp;12&amp;UAppendix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Treasury</dc:creator>
  <cp:keywords/>
  <dc:description/>
  <cp:lastModifiedBy>Janet Taylor</cp:lastModifiedBy>
  <cp:lastPrinted>2006-01-04T14:41:17Z</cp:lastPrinted>
  <dcterms:created xsi:type="dcterms:W3CDTF">2002-11-01T13:22:42Z</dcterms:created>
  <dcterms:modified xsi:type="dcterms:W3CDTF">2006-01-04T14:57:23Z</dcterms:modified>
  <cp:category/>
  <cp:version/>
  <cp:contentType/>
  <cp:contentStatus/>
</cp:coreProperties>
</file>