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<sst xmlns="http://schemas.openxmlformats.org/spreadsheetml/2006/main" count="27" uniqueCount="20">
  <si>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2001/02</t>
  </si>
  <si>
    <t>Council Tax increase</t>
  </si>
  <si>
    <t>Council</t>
  </si>
  <si>
    <t>4.9%</t>
  </si>
  <si>
    <t>Tax</t>
  </si>
  <si>
    <t>Total Band D Council Tax</t>
  </si>
  <si>
    <t>£</t>
  </si>
  <si>
    <t>Less :</t>
  </si>
  <si>
    <t>Police precept</t>
  </si>
  <si>
    <t>Fire precept</t>
  </si>
  <si>
    <t>Total Council Tax for Salford's services at Band D</t>
  </si>
  <si>
    <t>Council Tax for Salford's services</t>
  </si>
  <si>
    <t>£m</t>
  </si>
  <si>
    <t>Add :</t>
  </si>
  <si>
    <t>NNDR</t>
  </si>
  <si>
    <t>RSG</t>
  </si>
  <si>
    <t>Total Budget</t>
  </si>
  <si>
    <t>Budget Increase</t>
  </si>
  <si>
    <t>%</t>
  </si>
  <si>
    <t>Band D Council Tax Increase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</si>
</sst>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9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2" borderId="11" xfId="0" applyNumberFormat="1" applyFont="1" applyFill="1" applyBorder="1" applyAlignment="1">
      <alignment/>
    </xf>
    <xf numFmtId="9" fontId="1" fillId="0" borderId="12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2" borderId="4" xfId="0" applyNumberFormat="1" applyFont="1" applyFill="1" applyBorder="1" applyAlignment="1">
      <alignment/>
    </xf>
    <xf numFmtId="2" fontId="1" fillId="0" borderId="5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0" borderId="8" xfId="0" applyNumberFormat="1" applyBorder="1" applyAlignment="1">
      <alignment/>
    </xf>
    <xf numFmtId="0" fontId="0" fillId="0" borderId="6" xfId="0" applyFill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P1" sqref="P1:P16384"/>
    </sheetView>
  </sheetViews>
  <sheetFormatPr defaultColWidth="9.140625" defaultRowHeight="12.75"/>
  <cols>
    <col min="1" max="1" width="45.7109375" style="0" bestFit="1" customWidth="1"/>
    <col min="2" max="2" width="3.7109375" style="0" bestFit="1" customWidth="1"/>
    <col min="3" max="3" width="8.00390625" style="0" bestFit="1" customWidth="1"/>
    <col min="4" max="15" width="7.57421875" style="0" bestFit="1" customWidth="1"/>
  </cols>
  <sheetData>
    <row r="1" spans="1:15" ht="13.5" thickBot="1">
      <c r="A1" s="1"/>
      <c r="B1" s="2"/>
      <c r="C1" s="3" t="s">
        <v>0</v>
      </c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/>
      <c r="B2" s="8"/>
      <c r="C2" s="8" t="s">
        <v>2</v>
      </c>
      <c r="D2" s="9">
        <v>0</v>
      </c>
      <c r="E2" s="10">
        <v>0.01</v>
      </c>
      <c r="F2" s="10">
        <v>0.02</v>
      </c>
      <c r="G2" s="10">
        <v>0.03</v>
      </c>
      <c r="H2" s="10">
        <v>0.04</v>
      </c>
      <c r="I2" s="11" t="s">
        <v>3</v>
      </c>
      <c r="J2" s="10">
        <v>0.05</v>
      </c>
      <c r="K2" s="10">
        <v>0.06</v>
      </c>
      <c r="L2" s="10">
        <v>0.07</v>
      </c>
      <c r="M2" s="10">
        <v>0.08</v>
      </c>
      <c r="N2" s="10">
        <v>0.09</v>
      </c>
      <c r="O2" s="12">
        <v>0.1</v>
      </c>
    </row>
    <row r="3" spans="1:15" ht="13.5" thickBot="1">
      <c r="A3" s="13"/>
      <c r="B3" s="14"/>
      <c r="C3" s="15" t="s">
        <v>4</v>
      </c>
      <c r="D3" s="16"/>
      <c r="E3" s="17"/>
      <c r="F3" s="17"/>
      <c r="G3" s="17"/>
      <c r="H3" s="17"/>
      <c r="I3" s="18"/>
      <c r="J3" s="17"/>
      <c r="K3" s="17"/>
      <c r="L3" s="17"/>
      <c r="M3" s="17"/>
      <c r="N3" s="17"/>
      <c r="O3" s="19"/>
    </row>
    <row r="4" spans="1:15" ht="13.5" thickBot="1">
      <c r="A4" s="13" t="s">
        <v>5</v>
      </c>
      <c r="B4" s="14" t="s">
        <v>6</v>
      </c>
      <c r="C4" s="14">
        <v>1084.96</v>
      </c>
      <c r="D4" s="20"/>
      <c r="E4" s="21"/>
      <c r="F4" s="21"/>
      <c r="G4" s="21"/>
      <c r="H4" s="21"/>
      <c r="I4" s="22"/>
      <c r="J4" s="21"/>
      <c r="K4" s="21"/>
      <c r="L4" s="21"/>
      <c r="M4" s="21"/>
      <c r="N4" s="21"/>
      <c r="O4" s="23"/>
    </row>
    <row r="5" spans="1:15" ht="12.75">
      <c r="A5" s="20" t="s">
        <v>7</v>
      </c>
      <c r="B5" s="24"/>
      <c r="C5" s="25"/>
      <c r="D5" s="20"/>
      <c r="E5" s="21"/>
      <c r="F5" s="21"/>
      <c r="G5" s="21"/>
      <c r="H5" s="21"/>
      <c r="I5" s="22"/>
      <c r="J5" s="21"/>
      <c r="K5" s="21"/>
      <c r="L5" s="21"/>
      <c r="M5" s="21"/>
      <c r="N5" s="21"/>
      <c r="O5" s="23"/>
    </row>
    <row r="6" spans="1:15" ht="12.75">
      <c r="A6" s="20" t="s">
        <v>8</v>
      </c>
      <c r="B6" s="24" t="s">
        <v>6</v>
      </c>
      <c r="C6" s="25">
        <v>64.66</v>
      </c>
      <c r="D6" s="20"/>
      <c r="E6" s="21"/>
      <c r="F6" s="21"/>
      <c r="G6" s="21"/>
      <c r="H6" s="21"/>
      <c r="I6" s="22"/>
      <c r="J6" s="21"/>
      <c r="K6" s="21"/>
      <c r="L6" s="21"/>
      <c r="M6" s="21"/>
      <c r="N6" s="21"/>
      <c r="O6" s="23"/>
    </row>
    <row r="7" spans="1:15" ht="12.75">
      <c r="A7" s="20" t="s">
        <v>9</v>
      </c>
      <c r="B7" s="24" t="s">
        <v>6</v>
      </c>
      <c r="C7" s="25">
        <v>30.96</v>
      </c>
      <c r="D7" s="20"/>
      <c r="E7" s="21"/>
      <c r="F7" s="21"/>
      <c r="G7" s="21"/>
      <c r="H7" s="21"/>
      <c r="I7" s="22"/>
      <c r="J7" s="21"/>
      <c r="K7" s="21"/>
      <c r="L7" s="21"/>
      <c r="M7" s="21"/>
      <c r="N7" s="21"/>
      <c r="O7" s="23"/>
    </row>
    <row r="8" spans="1:15" ht="13.5" thickBot="1">
      <c r="A8" s="20"/>
      <c r="B8" s="24"/>
      <c r="C8" s="25"/>
      <c r="D8" s="20"/>
      <c r="E8" s="21"/>
      <c r="F8" s="21"/>
      <c r="G8" s="21"/>
      <c r="H8" s="21"/>
      <c r="I8" s="22"/>
      <c r="J8" s="21"/>
      <c r="K8" s="21"/>
      <c r="L8" s="21"/>
      <c r="M8" s="21"/>
      <c r="N8" s="21"/>
      <c r="O8" s="23"/>
    </row>
    <row r="9" spans="1:15" ht="13.5" thickBot="1">
      <c r="A9" s="26" t="s">
        <v>10</v>
      </c>
      <c r="B9" s="27" t="s">
        <v>6</v>
      </c>
      <c r="C9" s="28">
        <f>C4-C6-C7</f>
        <v>989.34</v>
      </c>
      <c r="D9" s="29">
        <v>989.34</v>
      </c>
      <c r="E9" s="30">
        <f>C9*1.01</f>
        <v>999.2334000000001</v>
      </c>
      <c r="F9" s="30">
        <f>C9*1.02</f>
        <v>1009.1268</v>
      </c>
      <c r="G9" s="30">
        <f>C9*1.03</f>
        <v>1019.0202</v>
      </c>
      <c r="H9" s="30">
        <f>C9*1.04</f>
        <v>1028.9136</v>
      </c>
      <c r="I9" s="31">
        <f>C9*1.049</f>
        <v>1037.81766</v>
      </c>
      <c r="J9" s="30">
        <f>C9*1.05</f>
        <v>1038.807</v>
      </c>
      <c r="K9" s="30">
        <f>C9*1.06</f>
        <v>1048.7004000000002</v>
      </c>
      <c r="L9" s="30">
        <f>C9*1.07</f>
        <v>1058.5938</v>
      </c>
      <c r="M9" s="30">
        <f>C9*1.08</f>
        <v>1068.4872</v>
      </c>
      <c r="N9" s="30">
        <f>C9*1.09</f>
        <v>1078.3806000000002</v>
      </c>
      <c r="O9" s="32">
        <f>C9*1.1</f>
        <v>1088.2740000000001</v>
      </c>
    </row>
    <row r="10" spans="1:15" ht="12.75">
      <c r="A10" s="20"/>
      <c r="B10" s="25"/>
      <c r="C10" s="25"/>
      <c r="D10" s="20"/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3"/>
    </row>
    <row r="11" spans="1:15" ht="12.75">
      <c r="A11" s="20" t="s">
        <v>11</v>
      </c>
      <c r="B11" s="24" t="s">
        <v>12</v>
      </c>
      <c r="C11" s="33">
        <v>61.61</v>
      </c>
      <c r="D11" s="34">
        <v>60.371756260000005</v>
      </c>
      <c r="E11" s="35">
        <v>60.985473542200005</v>
      </c>
      <c r="F11" s="35">
        <v>61.5991908244</v>
      </c>
      <c r="G11" s="35">
        <v>62.212908106600004</v>
      </c>
      <c r="H11" s="35">
        <v>62.826625388800004</v>
      </c>
      <c r="I11" s="36">
        <v>63.37897094277999</v>
      </c>
      <c r="J11" s="35">
        <v>63.440342671</v>
      </c>
      <c r="K11" s="35">
        <v>64.05405995320002</v>
      </c>
      <c r="L11" s="35">
        <v>64.66777723540001</v>
      </c>
      <c r="M11" s="35">
        <v>65.28149451760001</v>
      </c>
      <c r="N11" s="35">
        <v>65.89521179980001</v>
      </c>
      <c r="O11" s="37">
        <v>66.50892908200002</v>
      </c>
    </row>
    <row r="12" spans="1:15" ht="12.75">
      <c r="A12" s="38" t="s">
        <v>13</v>
      </c>
      <c r="B12" s="25"/>
      <c r="C12" s="25"/>
      <c r="D12" s="20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3"/>
    </row>
    <row r="13" spans="1:15" ht="12.75">
      <c r="A13" s="20" t="s">
        <v>14</v>
      </c>
      <c r="B13" s="24" t="s">
        <v>12</v>
      </c>
      <c r="C13" s="33">
        <v>61.111</v>
      </c>
      <c r="D13" s="34">
        <v>66.616</v>
      </c>
      <c r="E13" s="35">
        <v>66.616</v>
      </c>
      <c r="F13" s="35">
        <v>66.616</v>
      </c>
      <c r="G13" s="35">
        <v>66.616</v>
      </c>
      <c r="H13" s="35">
        <v>66.616</v>
      </c>
      <c r="I13" s="36">
        <v>66.616</v>
      </c>
      <c r="J13" s="35">
        <v>66.616</v>
      </c>
      <c r="K13" s="35">
        <v>66.616</v>
      </c>
      <c r="L13" s="35">
        <v>66.616</v>
      </c>
      <c r="M13" s="35">
        <v>66.616</v>
      </c>
      <c r="N13" s="35">
        <v>66.616</v>
      </c>
      <c r="O13" s="37">
        <v>66.616</v>
      </c>
    </row>
    <row r="14" spans="1:15" ht="12.75">
      <c r="A14" s="20" t="s">
        <v>15</v>
      </c>
      <c r="B14" s="24" t="s">
        <v>12</v>
      </c>
      <c r="C14" s="33">
        <v>117.61</v>
      </c>
      <c r="D14" s="34">
        <v>118.964</v>
      </c>
      <c r="E14" s="35">
        <v>118.964</v>
      </c>
      <c r="F14" s="35">
        <v>118.964</v>
      </c>
      <c r="G14" s="35">
        <v>118.964</v>
      </c>
      <c r="H14" s="35">
        <v>118.964</v>
      </c>
      <c r="I14" s="36">
        <v>118.964</v>
      </c>
      <c r="J14" s="35">
        <v>118.964</v>
      </c>
      <c r="K14" s="35">
        <v>118.964</v>
      </c>
      <c r="L14" s="35">
        <v>118.964</v>
      </c>
      <c r="M14" s="35">
        <v>118.964</v>
      </c>
      <c r="N14" s="35">
        <v>118.964</v>
      </c>
      <c r="O14" s="37">
        <v>118.964</v>
      </c>
    </row>
    <row r="15" spans="1:15" ht="13.5" thickBot="1">
      <c r="A15" s="20"/>
      <c r="B15" s="25"/>
      <c r="C15" s="25"/>
      <c r="D15" s="20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3"/>
    </row>
    <row r="16" spans="1:15" ht="13.5" thickBot="1">
      <c r="A16" s="26" t="s">
        <v>16</v>
      </c>
      <c r="B16" s="27" t="s">
        <v>12</v>
      </c>
      <c r="C16" s="39">
        <f>SUM(C11:C14)</f>
        <v>240.33100000000002</v>
      </c>
      <c r="D16" s="40">
        <f aca="true" t="shared" si="0" ref="D16:O16">SUM(D11:D14)</f>
        <v>245.95175626</v>
      </c>
      <c r="E16" s="41">
        <f t="shared" si="0"/>
        <v>246.5654735422</v>
      </c>
      <c r="F16" s="41">
        <f t="shared" si="0"/>
        <v>247.1791908244</v>
      </c>
      <c r="G16" s="41">
        <f t="shared" si="0"/>
        <v>247.7929081066</v>
      </c>
      <c r="H16" s="41">
        <f t="shared" si="0"/>
        <v>248.4066253888</v>
      </c>
      <c r="I16" s="42">
        <f t="shared" si="0"/>
        <v>248.95897094277998</v>
      </c>
      <c r="J16" s="41">
        <f t="shared" si="0"/>
        <v>249.020342671</v>
      </c>
      <c r="K16" s="41">
        <f t="shared" si="0"/>
        <v>249.63405995320002</v>
      </c>
      <c r="L16" s="41">
        <f t="shared" si="0"/>
        <v>250.2477772354</v>
      </c>
      <c r="M16" s="41">
        <f t="shared" si="0"/>
        <v>250.86149451760002</v>
      </c>
      <c r="N16" s="41">
        <f t="shared" si="0"/>
        <v>251.4752117998</v>
      </c>
      <c r="O16" s="43">
        <f t="shared" si="0"/>
        <v>252.08892908200002</v>
      </c>
    </row>
    <row r="18" spans="1:15" ht="12.75">
      <c r="A18" t="s">
        <v>17</v>
      </c>
      <c r="B18" s="44" t="s">
        <v>18</v>
      </c>
      <c r="D18" s="45">
        <f>SUM(D16-C16)/C16*100</f>
        <v>2.3387562403518394</v>
      </c>
      <c r="E18" s="45">
        <f>SUM(E16-C16)/C16*100</f>
        <v>2.5941195859876554</v>
      </c>
      <c r="F18" s="45">
        <f>SUM(F16-C16)/C16*100</f>
        <v>2.8494829316234602</v>
      </c>
      <c r="G18" s="45">
        <f>SUM(G16-C16)/C16*100</f>
        <v>3.104846277259276</v>
      </c>
      <c r="H18" s="45">
        <f>SUM(H16-C16)/C16*100</f>
        <v>3.3602096228950806</v>
      </c>
      <c r="I18" s="46">
        <f>SUM(I16-C16)/C16*100</f>
        <v>3.590036633967306</v>
      </c>
      <c r="J18" s="45">
        <f>SUM(J16-C16)/C16*100</f>
        <v>3.6155729685308975</v>
      </c>
      <c r="K18" s="45">
        <f>SUM(K16-C16)/C16*100</f>
        <v>3.870936314166714</v>
      </c>
      <c r="L18" s="45">
        <f>SUM(L16-C16)/C16*100</f>
        <v>4.126299659802518</v>
      </c>
      <c r="M18" s="45">
        <f>SUM(M16-C16)/C16*100</f>
        <v>4.381663005438335</v>
      </c>
      <c r="N18" s="45">
        <f>SUM(N16-C16)/C16*100</f>
        <v>4.637026351074139</v>
      </c>
      <c r="O18" s="45">
        <f>SUM(O16-C16)/C16*100</f>
        <v>4.892389696709955</v>
      </c>
    </row>
    <row r="19" spans="2:9" ht="12.75">
      <c r="B19" s="44"/>
      <c r="I19" s="47"/>
    </row>
    <row r="20" spans="1:15" ht="12.75">
      <c r="A20" t="s">
        <v>19</v>
      </c>
      <c r="B20" s="44" t="s">
        <v>6</v>
      </c>
      <c r="D20" s="48">
        <f>D9-C9</f>
        <v>0</v>
      </c>
      <c r="E20" s="48">
        <f>E9-C9</f>
        <v>9.893400000000042</v>
      </c>
      <c r="F20" s="48">
        <f>F9-C9</f>
        <v>19.78679999999997</v>
      </c>
      <c r="G20" s="48">
        <f>G9-C9</f>
        <v>29.680200000000013</v>
      </c>
      <c r="H20" s="48">
        <f>H9-C9</f>
        <v>39.573600000000056</v>
      </c>
      <c r="I20" s="49">
        <f>I9-C9</f>
        <v>48.4776599999999</v>
      </c>
      <c r="J20" s="48">
        <f>J9-C9</f>
        <v>49.466999999999985</v>
      </c>
      <c r="K20" s="48">
        <f>K9-C9</f>
        <v>59.36040000000014</v>
      </c>
      <c r="L20" s="48">
        <f>L9-C9</f>
        <v>69.25380000000007</v>
      </c>
      <c r="M20" s="48">
        <f>M9-C9</f>
        <v>79.1472</v>
      </c>
      <c r="N20" s="48">
        <f>N9-C9</f>
        <v>89.04060000000015</v>
      </c>
      <c r="O20" s="48">
        <f>O9-C9</f>
        <v>98.93400000000008</v>
      </c>
    </row>
  </sheetData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&amp;C&amp;"Arial,Bold"&amp;12&amp;UEFFECT OF DIFFERENT LEVEL OF COUNCIL TAX INCREASE&amp;R&amp;"Arial,Bold"&amp;12&amp;UAppendix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2002-01-10T17:11:38Z</cp:lastPrinted>
  <dcterms:created xsi:type="dcterms:W3CDTF">2002-01-10T17:08:47Z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