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2" sheetId="1" r:id="rId1"/>
  </sheets>
  <definedNames>
    <definedName name="MON">#REF!</definedName>
    <definedName name="MONTH">#REF!</definedName>
    <definedName name="ONCOST">#REF!</definedName>
    <definedName name="PAY">#REF!</definedName>
    <definedName name="TOTAL">#REF!</definedName>
    <definedName name="VACS">#REF!</definedName>
    <definedName name="WEEK">#REF!</definedName>
  </definedNames>
  <calcPr fullCalcOnLoad="1"/>
</workbook>
</file>

<file path=xl/sharedStrings.xml><?xml version="1.0" encoding="utf-8"?>
<sst xmlns="http://schemas.openxmlformats.org/spreadsheetml/2006/main" count="120" uniqueCount="111">
  <si>
    <t>ESTIMATE</t>
  </si>
  <si>
    <t>Turnpike Hse</t>
  </si>
  <si>
    <t>Fin &amp; Admin</t>
  </si>
  <si>
    <t>Graphics Unit</t>
  </si>
  <si>
    <t>Plan Admin</t>
  </si>
  <si>
    <t>Dev Control</t>
  </si>
  <si>
    <t>Build Control</t>
  </si>
  <si>
    <t>Prop Mgmt</t>
  </si>
  <si>
    <t>Prop Devel</t>
  </si>
  <si>
    <t>A &amp; E Admin</t>
  </si>
  <si>
    <t>E&amp;A Admin</t>
  </si>
  <si>
    <t>Traffic Mgmt</t>
  </si>
  <si>
    <t>Hway Mtce</t>
  </si>
  <si>
    <t>H M Admin</t>
  </si>
  <si>
    <t>CAPITAL FUNDED POSTS</t>
  </si>
  <si>
    <t>Site Supervn</t>
  </si>
  <si>
    <t>Architects</t>
  </si>
  <si>
    <t>Quant Survs</t>
  </si>
  <si>
    <t>Build Servs</t>
  </si>
  <si>
    <t>Eng Design</t>
  </si>
  <si>
    <t>REVENUE FUNDED POSTS</t>
  </si>
  <si>
    <t>Civic Centre</t>
  </si>
  <si>
    <t>TOTAL REVENUE</t>
  </si>
  <si>
    <t>TOTAL CAPITAL</t>
  </si>
  <si>
    <t>AGENCY STAFF</t>
  </si>
  <si>
    <t>Business Services</t>
  </si>
  <si>
    <t>TOTAL AGENCY</t>
  </si>
  <si>
    <t xml:space="preserve">Chapel Street Regeneration </t>
  </si>
  <si>
    <t>Assets Team</t>
  </si>
  <si>
    <t>Landscape Design</t>
  </si>
  <si>
    <t>Terrier Section</t>
  </si>
  <si>
    <t>DEVELOPMENT SERVICES DIRECTORATE</t>
  </si>
  <si>
    <t>D3264</t>
  </si>
  <si>
    <t>D5001</t>
  </si>
  <si>
    <t>D5004</t>
  </si>
  <si>
    <t>D5005</t>
  </si>
  <si>
    <t>D5101</t>
  </si>
  <si>
    <t>D4401</t>
  </si>
  <si>
    <t>D3201</t>
  </si>
  <si>
    <t>D4201</t>
  </si>
  <si>
    <t>D4601</t>
  </si>
  <si>
    <t>Markets Eccles</t>
  </si>
  <si>
    <t>D2451</t>
  </si>
  <si>
    <t>D2001</t>
  </si>
  <si>
    <t>Premises - Property Mtce</t>
  </si>
  <si>
    <t>Premises - Educ Property Mtce</t>
  </si>
  <si>
    <t>D3001</t>
  </si>
  <si>
    <t>D3002</t>
  </si>
  <si>
    <t>D2002</t>
  </si>
  <si>
    <t>D2021</t>
  </si>
  <si>
    <t>D4021</t>
  </si>
  <si>
    <t>D5104</t>
  </si>
  <si>
    <t>D5102</t>
  </si>
  <si>
    <t>D0521</t>
  </si>
  <si>
    <t>D0001</t>
  </si>
  <si>
    <t>D5103</t>
  </si>
  <si>
    <t>D1521</t>
  </si>
  <si>
    <t>D1505</t>
  </si>
  <si>
    <t>D1501</t>
  </si>
  <si>
    <t>D1504</t>
  </si>
  <si>
    <t>D1502</t>
  </si>
  <si>
    <t>D1001</t>
  </si>
  <si>
    <t>D3101</t>
  </si>
  <si>
    <t>D0002</t>
  </si>
  <si>
    <t>Road Safety</t>
  </si>
  <si>
    <t>D0501</t>
  </si>
  <si>
    <t>D0561</t>
  </si>
  <si>
    <t>Street Lighting</t>
  </si>
  <si>
    <t>Transportation</t>
  </si>
  <si>
    <t>Corporate Properties</t>
  </si>
  <si>
    <t>PROFILE AT</t>
  </si>
  <si>
    <t>ACTUAL AT</t>
  </si>
  <si>
    <t>VAR</t>
  </si>
  <si>
    <t>D3003</t>
  </si>
  <si>
    <t>Premises - SS Mtce</t>
  </si>
  <si>
    <t>TOTAL CHIEF OFFICERS</t>
  </si>
  <si>
    <t>TOTAL MANUAL WORKERS</t>
  </si>
  <si>
    <t>D0562</t>
  </si>
  <si>
    <t>School Crossing Patrols</t>
  </si>
  <si>
    <t>APT &amp; C STAFF</t>
  </si>
  <si>
    <t>TOTAL APT &amp; C STAFF</t>
  </si>
  <si>
    <t>MANUAL WORKERS</t>
  </si>
  <si>
    <t>CHIEF OFFICERS</t>
  </si>
  <si>
    <t>TOTAL SALARIES &amp; WAGES</t>
  </si>
  <si>
    <t>D0584</t>
  </si>
  <si>
    <t>DPE</t>
  </si>
  <si>
    <t>Highways Maintenance</t>
  </si>
  <si>
    <t>Engineering Design</t>
  </si>
  <si>
    <t>Property Management</t>
  </si>
  <si>
    <t>Green Travel Co-ordinator</t>
  </si>
  <si>
    <t>D0502</t>
  </si>
  <si>
    <t>Mgmt &amp; Support</t>
  </si>
  <si>
    <t>D1503</t>
  </si>
  <si>
    <t>Central Reception</t>
  </si>
  <si>
    <t>D3102</t>
  </si>
  <si>
    <t>D0563</t>
  </si>
  <si>
    <t>Building Control</t>
  </si>
  <si>
    <t>Kerbcraft Co-ordinator</t>
  </si>
  <si>
    <t>NWDA Derelict Land Strategy</t>
  </si>
  <si>
    <t>D4622</t>
  </si>
  <si>
    <t>D0564</t>
  </si>
  <si>
    <t>D4602</t>
  </si>
  <si>
    <t>Asst Road Safety Officers</t>
  </si>
  <si>
    <t>UDP</t>
  </si>
  <si>
    <t>2004/2005</t>
  </si>
  <si>
    <t>Dev Planning Team</t>
  </si>
  <si>
    <t>D0504</t>
  </si>
  <si>
    <t>Local Partnership Co-ordinator</t>
  </si>
  <si>
    <t>Property Development</t>
  </si>
  <si>
    <t>SALARIES MONITORING AT 31st OCTOBER 2004</t>
  </si>
  <si>
    <t>MONTH 7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</si>
</sst>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_-* #,##0.0_-;\-* #,##0.0_-;_-* &quot;-&quot;??_-;_-@_-"/>
    <numFmt numFmtId="171" formatCode="_-* #,##0_-;\-* #,##0_-;_-* &quot;-&quot;??_-;_-@_-"/>
    <numFmt numFmtId="172" formatCode="0.00_ ;\-0.00\ "/>
    <numFmt numFmtId="173" formatCode="#,##0_ ;\-#,##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3" fontId="4" fillId="0" borderId="5" xfId="0" applyNumberFormat="1" applyFont="1" applyBorder="1" applyAlignment="1" quotePrefix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4" fillId="2" borderId="3" xfId="0" applyNumberFormat="1" applyFont="1" applyFill="1" applyBorder="1" applyAlignment="1" quotePrefix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13" customWidth="1"/>
    <col min="2" max="2" width="6.7109375" style="3" customWidth="1"/>
    <col min="3" max="3" width="14.7109375" style="19" customWidth="1"/>
    <col min="4" max="4" width="3.7109375" style="18" customWidth="1"/>
    <col min="5" max="6" width="14.7109375" style="4" customWidth="1"/>
    <col min="7" max="7" width="3.7109375" style="18" customWidth="1"/>
    <col min="8" max="8" width="14.7109375" style="4" customWidth="1"/>
    <col min="9" max="16384" width="9.140625" style="4" customWidth="1"/>
  </cols>
  <sheetData>
    <row r="1" spans="1:7" s="11" customFormat="1" ht="15.75">
      <c r="A1" s="12" t="s">
        <v>31</v>
      </c>
      <c r="B1" s="10"/>
      <c r="C1" s="20"/>
      <c r="D1" s="44"/>
      <c r="G1" s="44"/>
    </row>
    <row r="2" spans="1:7" s="28" customFormat="1" ht="12.75">
      <c r="A2" s="7"/>
      <c r="B2" s="26"/>
      <c r="C2" s="27"/>
      <c r="D2" s="45"/>
      <c r="G2" s="45"/>
    </row>
    <row r="3" spans="1:7" s="28" customFormat="1" ht="11.25" customHeight="1">
      <c r="A3" s="7"/>
      <c r="B3" s="26"/>
      <c r="C3" s="27"/>
      <c r="D3" s="45"/>
      <c r="G3" s="45"/>
    </row>
    <row r="4" spans="1:7" s="11" customFormat="1" ht="15.75" customHeight="1">
      <c r="A4" s="12" t="s">
        <v>109</v>
      </c>
      <c r="B4" s="10"/>
      <c r="C4" s="20"/>
      <c r="D4" s="44"/>
      <c r="G4" s="44"/>
    </row>
    <row r="5" ht="12" thickBot="1"/>
    <row r="6" spans="3:8" ht="12" thickBot="1">
      <c r="C6" s="35" t="s">
        <v>104</v>
      </c>
      <c r="D6" s="46"/>
      <c r="E6" s="35" t="s">
        <v>104</v>
      </c>
      <c r="F6" s="35" t="s">
        <v>104</v>
      </c>
      <c r="G6" s="46"/>
      <c r="H6" s="61" t="s">
        <v>104</v>
      </c>
    </row>
    <row r="7" spans="3:8" s="2" customFormat="1" ht="11.25">
      <c r="C7" s="36"/>
      <c r="D7" s="47"/>
      <c r="E7" s="40" t="s">
        <v>70</v>
      </c>
      <c r="F7" s="32" t="s">
        <v>71</v>
      </c>
      <c r="G7" s="47"/>
      <c r="H7" s="32"/>
    </row>
    <row r="8" spans="1:27" s="2" customFormat="1" ht="12" thickBot="1">
      <c r="A8" s="15"/>
      <c r="B8" s="1"/>
      <c r="C8" s="37" t="s">
        <v>0</v>
      </c>
      <c r="D8" s="48"/>
      <c r="E8" s="41" t="s">
        <v>110</v>
      </c>
      <c r="F8" s="41" t="s">
        <v>110</v>
      </c>
      <c r="G8" s="48"/>
      <c r="H8" s="33" t="s">
        <v>72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2" customFormat="1" ht="11.25">
      <c r="A9" s="29" t="s">
        <v>79</v>
      </c>
      <c r="B9" s="1"/>
      <c r="C9" s="60"/>
      <c r="D9" s="48"/>
      <c r="E9" s="60"/>
      <c r="F9" s="60"/>
      <c r="G9" s="48"/>
      <c r="H9" s="6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2" customFormat="1" ht="11.25">
      <c r="A10" s="15"/>
      <c r="B10" s="1"/>
      <c r="C10" s="21"/>
      <c r="D10" s="47"/>
      <c r="E10" s="1"/>
      <c r="F10" s="1"/>
      <c r="G10" s="4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1.25">
      <c r="A11" s="23" t="s">
        <v>20</v>
      </c>
      <c r="B11" s="6"/>
      <c r="C11" s="18"/>
      <c r="D11" s="49"/>
      <c r="E11" s="5"/>
      <c r="F11" s="5"/>
      <c r="G11" s="4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1.25">
      <c r="A12" s="14" t="s">
        <v>12</v>
      </c>
      <c r="B12" s="6" t="s">
        <v>54</v>
      </c>
      <c r="C12" s="18">
        <v>372000</v>
      </c>
      <c r="D12" s="49"/>
      <c r="E12" s="18">
        <v>217000</v>
      </c>
      <c r="F12" s="18">
        <v>222531.9</v>
      </c>
      <c r="G12" s="49"/>
      <c r="H12" s="18">
        <f>F12-E12</f>
        <v>5531.899999999994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1.25">
      <c r="A13" s="14" t="s">
        <v>67</v>
      </c>
      <c r="B13" s="6" t="s">
        <v>63</v>
      </c>
      <c r="C13" s="18">
        <v>148000</v>
      </c>
      <c r="D13" s="49"/>
      <c r="E13" s="18">
        <v>86330</v>
      </c>
      <c r="F13" s="18">
        <v>81990.85</v>
      </c>
      <c r="G13" s="49"/>
      <c r="H13" s="18">
        <f aca="true" t="shared" si="0" ref="H13:H45">F13-E13</f>
        <v>-4339.149999999994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1.25">
      <c r="A14" s="14" t="s">
        <v>68</v>
      </c>
      <c r="B14" s="6" t="s">
        <v>65</v>
      </c>
      <c r="C14" s="18">
        <v>175000</v>
      </c>
      <c r="D14" s="49"/>
      <c r="E14" s="18">
        <v>102080</v>
      </c>
      <c r="F14" s="18">
        <v>102045.09</v>
      </c>
      <c r="G14" s="49"/>
      <c r="H14" s="18">
        <f t="shared" si="0"/>
        <v>-34.91000000000349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1.25">
      <c r="A15" s="14" t="s">
        <v>89</v>
      </c>
      <c r="B15" s="6" t="s">
        <v>90</v>
      </c>
      <c r="C15" s="18">
        <v>27000</v>
      </c>
      <c r="D15" s="49"/>
      <c r="E15" s="18">
        <v>15750</v>
      </c>
      <c r="F15" s="18">
        <v>15457.17</v>
      </c>
      <c r="G15" s="49"/>
      <c r="H15" s="18">
        <f t="shared" si="0"/>
        <v>-292.8299999999999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1.25">
      <c r="A16" s="14" t="s">
        <v>107</v>
      </c>
      <c r="B16" s="6" t="s">
        <v>106</v>
      </c>
      <c r="C16" s="18">
        <v>0</v>
      </c>
      <c r="D16" s="49"/>
      <c r="E16" s="18">
        <v>0</v>
      </c>
      <c r="F16" s="18">
        <v>8156.4</v>
      </c>
      <c r="G16" s="49"/>
      <c r="H16" s="18">
        <f t="shared" si="0"/>
        <v>8156.4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1.25">
      <c r="A17" s="14" t="s">
        <v>11</v>
      </c>
      <c r="B17" s="6" t="s">
        <v>53</v>
      </c>
      <c r="C17" s="18">
        <v>230000</v>
      </c>
      <c r="D17" s="49"/>
      <c r="E17" s="18">
        <v>134170</v>
      </c>
      <c r="F17" s="18">
        <v>133887.19</v>
      </c>
      <c r="G17" s="49"/>
      <c r="H17" s="18">
        <f t="shared" si="0"/>
        <v>-282.8099999999977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1.25">
      <c r="A18" s="14" t="s">
        <v>64</v>
      </c>
      <c r="B18" s="6" t="s">
        <v>66</v>
      </c>
      <c r="C18" s="18">
        <v>61000</v>
      </c>
      <c r="D18" s="49"/>
      <c r="E18" s="18">
        <v>35580</v>
      </c>
      <c r="F18" s="18">
        <v>35495.8</v>
      </c>
      <c r="G18" s="49"/>
      <c r="H18" s="18">
        <f t="shared" si="0"/>
        <v>-84.19999999999709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1.25">
      <c r="A19" s="14" t="s">
        <v>78</v>
      </c>
      <c r="B19" s="6" t="s">
        <v>77</v>
      </c>
      <c r="C19" s="18">
        <v>37000</v>
      </c>
      <c r="D19" s="49"/>
      <c r="E19" s="18">
        <v>21580</v>
      </c>
      <c r="F19" s="18">
        <v>31541.61</v>
      </c>
      <c r="G19" s="49"/>
      <c r="H19" s="18">
        <f>F19-E19</f>
        <v>9961.61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1.25">
      <c r="A20" s="14" t="s">
        <v>97</v>
      </c>
      <c r="B20" s="6" t="s">
        <v>95</v>
      </c>
      <c r="C20" s="18">
        <v>22000</v>
      </c>
      <c r="D20" s="49"/>
      <c r="E20" s="18">
        <v>12830</v>
      </c>
      <c r="F20" s="18">
        <v>6142.36</v>
      </c>
      <c r="G20" s="49"/>
      <c r="H20" s="18">
        <f>F20-E20</f>
        <v>-6687.64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1.25">
      <c r="A21" s="14" t="s">
        <v>102</v>
      </c>
      <c r="B21" s="6" t="s">
        <v>100</v>
      </c>
      <c r="C21" s="18">
        <v>40000</v>
      </c>
      <c r="D21" s="49"/>
      <c r="E21" s="18">
        <v>23330</v>
      </c>
      <c r="F21" s="18">
        <v>23402.16</v>
      </c>
      <c r="G21" s="49"/>
      <c r="H21" s="18">
        <f>F21-E21</f>
        <v>72.15999999999985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1.25">
      <c r="A22" s="14" t="s">
        <v>85</v>
      </c>
      <c r="B22" s="6" t="s">
        <v>84</v>
      </c>
      <c r="C22" s="18">
        <v>173000</v>
      </c>
      <c r="D22" s="49"/>
      <c r="E22" s="18">
        <v>100920</v>
      </c>
      <c r="F22" s="18">
        <v>111033.7</v>
      </c>
      <c r="G22" s="49"/>
      <c r="H22" s="18">
        <f t="shared" si="0"/>
        <v>10113.699999999997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1.25">
      <c r="A23" s="14" t="s">
        <v>7</v>
      </c>
      <c r="B23" s="6" t="s">
        <v>43</v>
      </c>
      <c r="C23" s="18">
        <v>453000</v>
      </c>
      <c r="D23" s="49"/>
      <c r="E23" s="18">
        <v>264250</v>
      </c>
      <c r="F23" s="18">
        <v>260730.67</v>
      </c>
      <c r="G23" s="49"/>
      <c r="H23" s="18">
        <f t="shared" si="0"/>
        <v>-3519.329999999987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1.25">
      <c r="A24" s="14" t="s">
        <v>28</v>
      </c>
      <c r="B24" s="6" t="s">
        <v>48</v>
      </c>
      <c r="C24" s="18">
        <v>115000</v>
      </c>
      <c r="D24" s="49"/>
      <c r="E24" s="18">
        <v>67080</v>
      </c>
      <c r="F24" s="18">
        <v>68221.37</v>
      </c>
      <c r="G24" s="49"/>
      <c r="H24" s="18">
        <f t="shared" si="0"/>
        <v>1141.3699999999953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1.25">
      <c r="A25" s="14" t="s">
        <v>8</v>
      </c>
      <c r="B25" s="6" t="s">
        <v>49</v>
      </c>
      <c r="C25" s="18">
        <v>450000</v>
      </c>
      <c r="D25" s="49"/>
      <c r="E25" s="18">
        <v>262500</v>
      </c>
      <c r="F25" s="18">
        <v>265657.59</v>
      </c>
      <c r="G25" s="49"/>
      <c r="H25" s="18">
        <f t="shared" si="0"/>
        <v>3157.5900000000256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1.25">
      <c r="A26" s="14" t="s">
        <v>41</v>
      </c>
      <c r="B26" s="6" t="s">
        <v>42</v>
      </c>
      <c r="C26" s="18">
        <v>34000</v>
      </c>
      <c r="D26" s="49"/>
      <c r="E26" s="18">
        <v>19830</v>
      </c>
      <c r="F26" s="18">
        <v>18904.13</v>
      </c>
      <c r="G26" s="49"/>
      <c r="H26" s="18">
        <f t="shared" si="0"/>
        <v>-925.869999999999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1.25">
      <c r="A27" s="14" t="s">
        <v>44</v>
      </c>
      <c r="B27" s="6" t="s">
        <v>46</v>
      </c>
      <c r="C27" s="18">
        <v>195000</v>
      </c>
      <c r="D27" s="49"/>
      <c r="E27" s="18">
        <v>113750</v>
      </c>
      <c r="F27" s="18">
        <v>113400.66</v>
      </c>
      <c r="G27" s="49"/>
      <c r="H27" s="18">
        <f t="shared" si="0"/>
        <v>-349.3399999999965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1.25">
      <c r="A28" s="14" t="s">
        <v>45</v>
      </c>
      <c r="B28" s="6" t="s">
        <v>47</v>
      </c>
      <c r="C28" s="18">
        <v>370000</v>
      </c>
      <c r="D28" s="49"/>
      <c r="E28" s="18">
        <v>215830</v>
      </c>
      <c r="F28" s="18">
        <v>215875.64</v>
      </c>
      <c r="G28" s="49"/>
      <c r="H28" s="18">
        <f t="shared" si="0"/>
        <v>45.64000000001397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1.25">
      <c r="A29" s="14" t="s">
        <v>74</v>
      </c>
      <c r="B29" s="6" t="s">
        <v>73</v>
      </c>
      <c r="C29" s="18">
        <v>122000</v>
      </c>
      <c r="D29" s="49"/>
      <c r="E29" s="18">
        <v>71170</v>
      </c>
      <c r="F29" s="18">
        <v>68880.12</v>
      </c>
      <c r="G29" s="49"/>
      <c r="H29" s="59">
        <f t="shared" si="0"/>
        <v>-2289.8800000000047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1.25">
      <c r="A30" s="14" t="s">
        <v>69</v>
      </c>
      <c r="B30" s="6" t="s">
        <v>62</v>
      </c>
      <c r="C30" s="18">
        <v>168000</v>
      </c>
      <c r="D30" s="49"/>
      <c r="E30" s="18">
        <v>98000</v>
      </c>
      <c r="F30" s="18">
        <v>98093.97</v>
      </c>
      <c r="G30" s="49"/>
      <c r="H30" s="18">
        <f t="shared" si="0"/>
        <v>93.97000000000116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1.25">
      <c r="A31" s="14" t="s">
        <v>93</v>
      </c>
      <c r="B31" s="6" t="s">
        <v>94</v>
      </c>
      <c r="C31" s="18">
        <v>34000</v>
      </c>
      <c r="D31" s="49"/>
      <c r="E31" s="18">
        <v>19830</v>
      </c>
      <c r="F31" s="18">
        <v>20902.1</v>
      </c>
      <c r="G31" s="49"/>
      <c r="H31" s="18">
        <f t="shared" si="0"/>
        <v>1072.0999999999985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1.25">
      <c r="A32" s="14" t="s">
        <v>21</v>
      </c>
      <c r="B32" s="6" t="s">
        <v>38</v>
      </c>
      <c r="C32" s="18">
        <v>30000</v>
      </c>
      <c r="D32" s="49"/>
      <c r="E32" s="18">
        <v>17500</v>
      </c>
      <c r="F32" s="18">
        <v>17268.5</v>
      </c>
      <c r="G32" s="49"/>
      <c r="H32" s="18">
        <f t="shared" si="0"/>
        <v>-231.5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1.25">
      <c r="A33" s="14" t="s">
        <v>1</v>
      </c>
      <c r="B33" s="6" t="s">
        <v>32</v>
      </c>
      <c r="C33" s="18">
        <v>37000</v>
      </c>
      <c r="D33" s="49"/>
      <c r="E33" s="18">
        <v>21580</v>
      </c>
      <c r="F33" s="18">
        <v>21866.92</v>
      </c>
      <c r="G33" s="49"/>
      <c r="H33" s="18">
        <f t="shared" si="0"/>
        <v>286.91999999999825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1.25">
      <c r="A34" s="14" t="s">
        <v>27</v>
      </c>
      <c r="B34" s="6" t="s">
        <v>50</v>
      </c>
      <c r="C34" s="18">
        <v>88000</v>
      </c>
      <c r="D34" s="49"/>
      <c r="E34" s="18">
        <v>51330</v>
      </c>
      <c r="F34" s="18">
        <v>52838.74</v>
      </c>
      <c r="G34" s="49"/>
      <c r="H34" s="18">
        <f t="shared" si="0"/>
        <v>1508.739999999998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1.25">
      <c r="A35" s="14" t="s">
        <v>6</v>
      </c>
      <c r="B35" s="6" t="s">
        <v>39</v>
      </c>
      <c r="C35" s="18">
        <v>375000</v>
      </c>
      <c r="D35" s="49"/>
      <c r="E35" s="18">
        <v>218750</v>
      </c>
      <c r="F35" s="18">
        <v>211750.63</v>
      </c>
      <c r="G35" s="49"/>
      <c r="H35" s="18">
        <f t="shared" si="0"/>
        <v>-6999.369999999995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1.25">
      <c r="A36" s="14" t="s">
        <v>5</v>
      </c>
      <c r="B36" s="6" t="s">
        <v>37</v>
      </c>
      <c r="C36" s="18">
        <v>511000</v>
      </c>
      <c r="D36" s="49"/>
      <c r="E36" s="18">
        <v>298080</v>
      </c>
      <c r="F36" s="18">
        <v>303681.22</v>
      </c>
      <c r="G36" s="49"/>
      <c r="H36" s="18">
        <f t="shared" si="0"/>
        <v>5601.219999999972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1.25">
      <c r="A37" s="14" t="s">
        <v>105</v>
      </c>
      <c r="B37" s="6" t="s">
        <v>40</v>
      </c>
      <c r="C37" s="18">
        <v>766000</v>
      </c>
      <c r="D37" s="49"/>
      <c r="E37" s="18">
        <v>446830</v>
      </c>
      <c r="F37" s="18">
        <v>446830.78</v>
      </c>
      <c r="G37" s="49"/>
      <c r="H37" s="18">
        <f t="shared" si="0"/>
        <v>0.7800000000279397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1.25">
      <c r="A38" s="14" t="s">
        <v>103</v>
      </c>
      <c r="B38" s="6" t="s">
        <v>101</v>
      </c>
      <c r="C38" s="18">
        <v>62000</v>
      </c>
      <c r="D38" s="49"/>
      <c r="E38" s="18">
        <v>36170</v>
      </c>
      <c r="F38" s="18">
        <v>35974.74</v>
      </c>
      <c r="G38" s="49"/>
      <c r="H38" s="18">
        <f t="shared" si="0"/>
        <v>-195.26000000000204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1" ht="11.25">
      <c r="A39" s="14" t="s">
        <v>98</v>
      </c>
      <c r="B39" s="6" t="s">
        <v>99</v>
      </c>
      <c r="C39" s="18">
        <v>39000</v>
      </c>
      <c r="D39" s="49"/>
      <c r="E39" s="18">
        <v>22750</v>
      </c>
      <c r="F39" s="18">
        <v>22727.85</v>
      </c>
      <c r="G39" s="49"/>
      <c r="H39" s="18">
        <f t="shared" si="0"/>
        <v>-22.150000000001455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7" ht="11.25">
      <c r="A40" s="14" t="s">
        <v>2</v>
      </c>
      <c r="B40" s="6" t="s">
        <v>33</v>
      </c>
      <c r="C40" s="18">
        <v>484000</v>
      </c>
      <c r="D40" s="49"/>
      <c r="E40" s="18">
        <v>282330</v>
      </c>
      <c r="F40" s="18">
        <v>282718.94</v>
      </c>
      <c r="G40" s="49"/>
      <c r="H40" s="18">
        <f t="shared" si="0"/>
        <v>388.9400000000023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1.25">
      <c r="A41" s="14" t="s">
        <v>3</v>
      </c>
      <c r="B41" s="6" t="s">
        <v>34</v>
      </c>
      <c r="C41" s="18">
        <v>171000</v>
      </c>
      <c r="D41" s="49"/>
      <c r="E41" s="18">
        <v>99750</v>
      </c>
      <c r="F41" s="18">
        <v>100487.91</v>
      </c>
      <c r="G41" s="49"/>
      <c r="H41" s="18">
        <f t="shared" si="0"/>
        <v>737.9100000000035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1.25">
      <c r="A42" s="14" t="s">
        <v>30</v>
      </c>
      <c r="B42" s="6" t="s">
        <v>35</v>
      </c>
      <c r="C42" s="18">
        <v>150000</v>
      </c>
      <c r="D42" s="49"/>
      <c r="E42" s="18">
        <v>87500</v>
      </c>
      <c r="F42" s="18">
        <v>87028.24</v>
      </c>
      <c r="G42" s="49"/>
      <c r="H42" s="18">
        <f t="shared" si="0"/>
        <v>-471.75999999999476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1.25">
      <c r="A43" s="14" t="s">
        <v>4</v>
      </c>
      <c r="B43" s="6" t="s">
        <v>36</v>
      </c>
      <c r="C43" s="18">
        <v>182000</v>
      </c>
      <c r="D43" s="49"/>
      <c r="E43" s="18">
        <v>106170</v>
      </c>
      <c r="F43" s="18">
        <v>109968.94</v>
      </c>
      <c r="G43" s="49"/>
      <c r="H43" s="18">
        <f t="shared" si="0"/>
        <v>3798.9400000000023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1.25">
      <c r="A44" s="14" t="s">
        <v>10</v>
      </c>
      <c r="B44" s="6" t="s">
        <v>52</v>
      </c>
      <c r="C44" s="18">
        <v>69000</v>
      </c>
      <c r="D44" s="49"/>
      <c r="E44" s="18">
        <v>40250</v>
      </c>
      <c r="F44" s="18">
        <v>41842.22</v>
      </c>
      <c r="G44" s="49"/>
      <c r="H44" s="18">
        <f t="shared" si="0"/>
        <v>1592.2200000000012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s="9" customFormat="1" ht="11.25">
      <c r="A45" s="14" t="s">
        <v>13</v>
      </c>
      <c r="B45" s="17" t="s">
        <v>55</v>
      </c>
      <c r="C45" s="18">
        <v>82000</v>
      </c>
      <c r="D45" s="49"/>
      <c r="E45" s="18">
        <v>47830</v>
      </c>
      <c r="F45" s="18">
        <v>50822.92</v>
      </c>
      <c r="G45" s="49"/>
      <c r="H45" s="18">
        <f t="shared" si="0"/>
        <v>2992.9199999999983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s="9" customFormat="1" ht="11.25">
      <c r="A46" s="14" t="s">
        <v>9</v>
      </c>
      <c r="B46" s="6" t="s">
        <v>51</v>
      </c>
      <c r="C46" s="18">
        <v>122000</v>
      </c>
      <c r="D46" s="49"/>
      <c r="E46" s="18">
        <v>71170</v>
      </c>
      <c r="F46" s="18">
        <v>73130.42</v>
      </c>
      <c r="G46" s="49"/>
      <c r="H46" s="18">
        <f>F46-E46</f>
        <v>1960.4199999999983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1.25">
      <c r="A47" s="14"/>
      <c r="B47" s="6"/>
      <c r="C47" s="18"/>
      <c r="D47" s="49"/>
      <c r="E47" s="5"/>
      <c r="F47" s="5"/>
      <c r="G47" s="4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s="9" customFormat="1" ht="12" thickBot="1">
      <c r="A48" s="23" t="s">
        <v>22</v>
      </c>
      <c r="B48" s="16"/>
      <c r="C48" s="24">
        <f>SUM(C12:C46)</f>
        <v>6394000</v>
      </c>
      <c r="D48" s="50"/>
      <c r="E48" s="24">
        <f>SUM(E12:E46)</f>
        <v>3729800</v>
      </c>
      <c r="F48" s="24">
        <f>SUM(F12:F46)</f>
        <v>3761289.450000001</v>
      </c>
      <c r="G48" s="50"/>
      <c r="H48" s="24">
        <f>SUM(H12:H46)</f>
        <v>31489.450000000055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s="9" customFormat="1" ht="11.25">
      <c r="A49" s="14"/>
      <c r="B49" s="17"/>
      <c r="C49" s="22"/>
      <c r="D49" s="51"/>
      <c r="E49" s="8"/>
      <c r="F49" s="8"/>
      <c r="G49" s="51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s="9" customFormat="1" ht="11.25">
      <c r="A50" s="23" t="s">
        <v>14</v>
      </c>
      <c r="B50" s="17"/>
      <c r="C50" s="22"/>
      <c r="D50" s="51"/>
      <c r="E50" s="8"/>
      <c r="F50" s="8"/>
      <c r="G50" s="51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1.25">
      <c r="A51" s="14" t="s">
        <v>19</v>
      </c>
      <c r="B51" s="6" t="s">
        <v>61</v>
      </c>
      <c r="C51" s="18">
        <v>916000</v>
      </c>
      <c r="D51" s="49"/>
      <c r="E51" s="18">
        <v>534330</v>
      </c>
      <c r="F51" s="18">
        <v>531837.3509999999</v>
      </c>
      <c r="G51" s="49"/>
      <c r="H51" s="18">
        <f aca="true" t="shared" si="1" ref="H51:H57">F51-E51</f>
        <v>-2492.649000000092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1.25">
      <c r="A52" s="14" t="s">
        <v>16</v>
      </c>
      <c r="B52" s="6" t="s">
        <v>58</v>
      </c>
      <c r="C52" s="18">
        <v>493000</v>
      </c>
      <c r="D52" s="49"/>
      <c r="E52" s="18">
        <v>287580</v>
      </c>
      <c r="F52" s="18">
        <v>287802.38</v>
      </c>
      <c r="G52" s="49"/>
      <c r="H52" s="18">
        <f t="shared" si="1"/>
        <v>222.38000000000466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1.25">
      <c r="A53" s="14" t="s">
        <v>18</v>
      </c>
      <c r="B53" s="6" t="s">
        <v>60</v>
      </c>
      <c r="C53" s="18">
        <v>149000</v>
      </c>
      <c r="D53" s="49"/>
      <c r="E53" s="18">
        <v>86920</v>
      </c>
      <c r="F53" s="18">
        <v>86996.47</v>
      </c>
      <c r="G53" s="49"/>
      <c r="H53" s="18">
        <f t="shared" si="1"/>
        <v>76.47000000000116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1.25">
      <c r="A54" s="14" t="s">
        <v>91</v>
      </c>
      <c r="B54" s="6" t="s">
        <v>92</v>
      </c>
      <c r="C54" s="18">
        <v>105000</v>
      </c>
      <c r="D54" s="49"/>
      <c r="E54" s="18">
        <v>61250</v>
      </c>
      <c r="F54" s="18">
        <v>55781.71</v>
      </c>
      <c r="G54" s="49"/>
      <c r="H54" s="18">
        <f t="shared" si="1"/>
        <v>-5468.290000000001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1.25">
      <c r="A55" s="14" t="s">
        <v>17</v>
      </c>
      <c r="B55" s="6" t="s">
        <v>59</v>
      </c>
      <c r="C55" s="18">
        <v>379000</v>
      </c>
      <c r="D55" s="49"/>
      <c r="E55" s="18">
        <v>221080</v>
      </c>
      <c r="F55" s="18">
        <v>222203.29</v>
      </c>
      <c r="G55" s="49"/>
      <c r="H55" s="18">
        <f t="shared" si="1"/>
        <v>1123.2900000000081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1.25">
      <c r="A56" s="14" t="s">
        <v>15</v>
      </c>
      <c r="B56" s="6" t="s">
        <v>57</v>
      </c>
      <c r="C56" s="18">
        <v>154000</v>
      </c>
      <c r="D56" s="49"/>
      <c r="E56" s="18">
        <v>89830</v>
      </c>
      <c r="F56" s="18">
        <v>89154.39</v>
      </c>
      <c r="G56" s="49"/>
      <c r="H56" s="18">
        <f t="shared" si="1"/>
        <v>-675.6100000000006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1.25">
      <c r="A57" s="14" t="s">
        <v>29</v>
      </c>
      <c r="B57" s="6" t="s">
        <v>56</v>
      </c>
      <c r="C57" s="18">
        <v>436000</v>
      </c>
      <c r="D57" s="49"/>
      <c r="E57" s="18">
        <v>254330</v>
      </c>
      <c r="F57" s="18">
        <v>253686.99</v>
      </c>
      <c r="G57" s="49"/>
      <c r="H57" s="18">
        <f t="shared" si="1"/>
        <v>-643.0100000000093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1.25">
      <c r="A58" s="14"/>
      <c r="B58" s="6"/>
      <c r="C58" s="18"/>
      <c r="D58" s="49"/>
      <c r="E58" s="5"/>
      <c r="F58" s="5"/>
      <c r="G58" s="4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" thickBot="1">
      <c r="A59" s="23" t="s">
        <v>23</v>
      </c>
      <c r="B59" s="6"/>
      <c r="C59" s="24">
        <f>SUM(C51:C57)</f>
        <v>2632000</v>
      </c>
      <c r="D59" s="50"/>
      <c r="E59" s="24">
        <f>SUM(E51:E57)</f>
        <v>1535320</v>
      </c>
      <c r="F59" s="24">
        <f>SUM(F51:F57)</f>
        <v>1527462.5809999998</v>
      </c>
      <c r="G59" s="50"/>
      <c r="H59" s="24">
        <f>SUM(H51:H57)</f>
        <v>-7857.419000000089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" thickBot="1">
      <c r="A60" s="14"/>
      <c r="B60" s="6"/>
      <c r="C60" s="18"/>
      <c r="D60" s="49"/>
      <c r="E60" s="5"/>
      <c r="F60" s="5"/>
      <c r="G60" s="4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" thickBot="1">
      <c r="A61" s="15" t="s">
        <v>80</v>
      </c>
      <c r="B61" s="6"/>
      <c r="C61" s="38">
        <f>C48+C59</f>
        <v>9026000</v>
      </c>
      <c r="D61" s="50"/>
      <c r="E61" s="42">
        <f>E48+E59</f>
        <v>5265120</v>
      </c>
      <c r="F61" s="25">
        <f>F48+F59</f>
        <v>5288752.031000001</v>
      </c>
      <c r="G61" s="50"/>
      <c r="H61" s="25">
        <f>H48+H59</f>
        <v>23632.030999999966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1.25">
      <c r="A62" s="14"/>
      <c r="B62" s="6"/>
      <c r="C62" s="18"/>
      <c r="D62" s="49"/>
      <c r="E62" s="5"/>
      <c r="F62" s="5"/>
      <c r="G62" s="4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1.25">
      <c r="A63" s="14"/>
      <c r="B63" s="6"/>
      <c r="C63" s="18"/>
      <c r="D63" s="49"/>
      <c r="E63" s="5"/>
      <c r="F63" s="5"/>
      <c r="G63" s="4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1.25">
      <c r="A64" s="29" t="s">
        <v>24</v>
      </c>
      <c r="B64" s="6"/>
      <c r="C64" s="18"/>
      <c r="D64" s="49"/>
      <c r="E64" s="5"/>
      <c r="F64" s="5"/>
      <c r="G64" s="4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1.25">
      <c r="A65" s="14" t="s">
        <v>86</v>
      </c>
      <c r="B65" s="6"/>
      <c r="C65" s="18">
        <v>60000</v>
      </c>
      <c r="D65" s="49"/>
      <c r="E65" s="18">
        <f>ROUND(C65/12*7,-1)</f>
        <v>35000</v>
      </c>
      <c r="F65" s="5">
        <v>42830</v>
      </c>
      <c r="G65" s="49"/>
      <c r="H65" s="18">
        <f aca="true" t="shared" si="2" ref="H65:H71">F65-E65</f>
        <v>7830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1.25">
      <c r="A66" s="14" t="s">
        <v>87</v>
      </c>
      <c r="B66" s="6"/>
      <c r="C66" s="18">
        <v>194000</v>
      </c>
      <c r="D66" s="49"/>
      <c r="E66" s="18">
        <f aca="true" t="shared" si="3" ref="E66:E71">ROUND(C66/12*7,-1)</f>
        <v>113170</v>
      </c>
      <c r="F66" s="5">
        <v>121940</v>
      </c>
      <c r="G66" s="49"/>
      <c r="H66" s="18">
        <f t="shared" si="2"/>
        <v>8770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1.25">
      <c r="A67" s="14" t="s">
        <v>16</v>
      </c>
      <c r="B67" s="6"/>
      <c r="C67" s="18">
        <v>231000</v>
      </c>
      <c r="D67" s="49"/>
      <c r="E67" s="18">
        <f t="shared" si="3"/>
        <v>134750</v>
      </c>
      <c r="F67" s="5">
        <v>120570</v>
      </c>
      <c r="G67" s="49"/>
      <c r="H67" s="18">
        <f t="shared" si="2"/>
        <v>-14180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1.25">
      <c r="A68" s="14" t="s">
        <v>88</v>
      </c>
      <c r="B68" s="6"/>
      <c r="C68" s="18">
        <v>0</v>
      </c>
      <c r="D68" s="49"/>
      <c r="E68" s="18">
        <f t="shared" si="3"/>
        <v>0</v>
      </c>
      <c r="F68" s="5">
        <v>12400</v>
      </c>
      <c r="G68" s="49"/>
      <c r="H68" s="18">
        <f t="shared" si="2"/>
        <v>12400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1.25">
      <c r="A69" s="14" t="s">
        <v>108</v>
      </c>
      <c r="B69" s="6"/>
      <c r="C69" s="18">
        <v>0</v>
      </c>
      <c r="D69" s="49"/>
      <c r="E69" s="18">
        <f t="shared" si="3"/>
        <v>0</v>
      </c>
      <c r="F69" s="5">
        <v>500</v>
      </c>
      <c r="G69" s="49"/>
      <c r="H69" s="18">
        <f t="shared" si="2"/>
        <v>500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1.25">
      <c r="A70" s="14" t="s">
        <v>96</v>
      </c>
      <c r="B70" s="6"/>
      <c r="C70" s="18">
        <v>30000</v>
      </c>
      <c r="D70" s="49"/>
      <c r="E70" s="18">
        <f t="shared" si="3"/>
        <v>17500</v>
      </c>
      <c r="F70" s="5">
        <v>30130</v>
      </c>
      <c r="G70" s="49"/>
      <c r="H70" s="18">
        <f t="shared" si="2"/>
        <v>12630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1.25">
      <c r="A71" s="14" t="s">
        <v>25</v>
      </c>
      <c r="B71" s="6"/>
      <c r="C71" s="18">
        <v>12000</v>
      </c>
      <c r="D71" s="49"/>
      <c r="E71" s="18">
        <f t="shared" si="3"/>
        <v>7000</v>
      </c>
      <c r="F71" s="5">
        <v>20410</v>
      </c>
      <c r="G71" s="49"/>
      <c r="H71" s="18">
        <f t="shared" si="2"/>
        <v>13410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" thickBot="1">
      <c r="A72" s="14"/>
      <c r="B72" s="6"/>
      <c r="C72" s="18"/>
      <c r="D72" s="49"/>
      <c r="E72" s="5"/>
      <c r="F72" s="5"/>
      <c r="G72" s="4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" thickBot="1">
      <c r="A73" s="23" t="s">
        <v>26</v>
      </c>
      <c r="B73" s="6"/>
      <c r="C73" s="39">
        <f>SUM(C65:C72)</f>
        <v>527000</v>
      </c>
      <c r="D73" s="52"/>
      <c r="E73" s="43">
        <f>SUM(E65:E72)</f>
        <v>307420</v>
      </c>
      <c r="F73" s="43">
        <f>SUM(F65:F72)</f>
        <v>348780</v>
      </c>
      <c r="G73" s="52"/>
      <c r="H73" s="43">
        <f>SUM(H65:H72)</f>
        <v>41360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1.25">
      <c r="A74" s="14"/>
      <c r="B74" s="6"/>
      <c r="C74" s="18"/>
      <c r="D74" s="52"/>
      <c r="E74" s="5"/>
      <c r="F74" s="5"/>
      <c r="G74" s="52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1.25">
      <c r="A75" s="29" t="s">
        <v>81</v>
      </c>
      <c r="B75" s="6"/>
      <c r="C75" s="18"/>
      <c r="D75" s="52"/>
      <c r="E75" s="5"/>
      <c r="F75" s="5"/>
      <c r="G75" s="52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1.25">
      <c r="A76" s="14" t="s">
        <v>86</v>
      </c>
      <c r="B76" s="6"/>
      <c r="C76" s="18">
        <v>65000</v>
      </c>
      <c r="D76" s="52"/>
      <c r="E76" s="18">
        <f>ROUND(C76/12*7,-1)</f>
        <v>37920</v>
      </c>
      <c r="F76" s="5">
        <v>37910</v>
      </c>
      <c r="G76" s="52"/>
      <c r="H76" s="18">
        <f>F76-E76</f>
        <v>-10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1.25">
      <c r="A77" s="14" t="s">
        <v>78</v>
      </c>
      <c r="B77" s="6"/>
      <c r="C77" s="18">
        <v>169000</v>
      </c>
      <c r="D77" s="52"/>
      <c r="E77" s="18">
        <f>ROUND(C77/12*7,-1)</f>
        <v>98580</v>
      </c>
      <c r="F77" s="5">
        <v>103450</v>
      </c>
      <c r="G77" s="52"/>
      <c r="H77" s="18">
        <f>F77-E77</f>
        <v>4870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1.25">
      <c r="A78" s="14" t="s">
        <v>69</v>
      </c>
      <c r="B78" s="6"/>
      <c r="C78" s="18">
        <v>167000</v>
      </c>
      <c r="D78" s="52"/>
      <c r="E78" s="18">
        <f>ROUND(C78/12*7,-1)</f>
        <v>97420</v>
      </c>
      <c r="F78" s="5">
        <v>99820</v>
      </c>
      <c r="G78" s="52"/>
      <c r="H78" s="18">
        <f>F78-E78</f>
        <v>2400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" thickBot="1">
      <c r="A79" s="14"/>
      <c r="B79" s="6"/>
      <c r="C79" s="18"/>
      <c r="D79" s="52"/>
      <c r="E79" s="5"/>
      <c r="F79" s="5"/>
      <c r="G79" s="52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s="30" customFormat="1" ht="12" thickBot="1">
      <c r="A80" s="15" t="s">
        <v>76</v>
      </c>
      <c r="B80" s="1"/>
      <c r="C80" s="54">
        <f>SUM(C76:C79)</f>
        <v>401000</v>
      </c>
      <c r="D80" s="58"/>
      <c r="E80" s="54">
        <f>SUM(E76:E79)</f>
        <v>233920</v>
      </c>
      <c r="F80" s="54">
        <f>SUM(F76:F79)</f>
        <v>241180</v>
      </c>
      <c r="G80" s="58"/>
      <c r="H80" s="54">
        <f>SUM(H76:H79)</f>
        <v>7260</v>
      </c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:27" ht="11.25">
      <c r="A81" s="14"/>
      <c r="B81" s="6"/>
      <c r="C81" s="18"/>
      <c r="D81" s="52"/>
      <c r="E81" s="5"/>
      <c r="F81" s="5"/>
      <c r="G81" s="52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1.25">
      <c r="A82" s="29" t="s">
        <v>82</v>
      </c>
      <c r="B82" s="6"/>
      <c r="C82" s="18"/>
      <c r="D82" s="52"/>
      <c r="E82" s="5"/>
      <c r="F82" s="5"/>
      <c r="G82" s="52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1.25">
      <c r="A83" s="14" t="s">
        <v>25</v>
      </c>
      <c r="B83" s="6"/>
      <c r="C83" s="18">
        <v>378000</v>
      </c>
      <c r="D83" s="52"/>
      <c r="E83" s="18">
        <f>ROUND(C83/12*7,-1)</f>
        <v>220500</v>
      </c>
      <c r="F83" s="5">
        <v>216850</v>
      </c>
      <c r="G83" s="52"/>
      <c r="H83" s="18">
        <f>F83-E83</f>
        <v>-3650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2" thickBot="1">
      <c r="A84" s="14"/>
      <c r="B84" s="6"/>
      <c r="C84" s="18"/>
      <c r="D84" s="52"/>
      <c r="E84" s="5"/>
      <c r="F84" s="5"/>
      <c r="G84" s="52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s="30" customFormat="1" ht="12" thickBot="1">
      <c r="A85" s="15" t="s">
        <v>75</v>
      </c>
      <c r="B85" s="1"/>
      <c r="C85" s="54">
        <f>SUM(C83:C84)</f>
        <v>378000</v>
      </c>
      <c r="D85" s="58"/>
      <c r="E85" s="54">
        <f>SUM(E83:E84)</f>
        <v>220500</v>
      </c>
      <c r="F85" s="54">
        <f>SUM(F83:F84)</f>
        <v>216850</v>
      </c>
      <c r="G85" s="58"/>
      <c r="H85" s="54">
        <f>SUM(H83:H84)</f>
        <v>-3650</v>
      </c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:27" ht="11.25">
      <c r="A86" s="14"/>
      <c r="B86" s="6"/>
      <c r="C86" s="18"/>
      <c r="D86" s="52"/>
      <c r="E86" s="5"/>
      <c r="F86" s="5"/>
      <c r="G86" s="52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2" thickBot="1">
      <c r="A87" s="14"/>
      <c r="B87" s="6"/>
      <c r="C87" s="18"/>
      <c r="D87" s="52"/>
      <c r="E87" s="5"/>
      <c r="F87" s="5"/>
      <c r="G87" s="52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s="31" customFormat="1" ht="16.5" thickBot="1">
      <c r="A88" s="55" t="s">
        <v>83</v>
      </c>
      <c r="B88" s="56"/>
      <c r="C88" s="34">
        <f>C61+C73+C80+C85</f>
        <v>10332000</v>
      </c>
      <c r="D88" s="52"/>
      <c r="E88" s="34">
        <f>E61+E73+E80+E85</f>
        <v>6026960</v>
      </c>
      <c r="F88" s="34">
        <f>F61+F73+F80+F85</f>
        <v>6095562.031000001</v>
      </c>
      <c r="G88" s="52"/>
      <c r="H88" s="34">
        <f>H61+H73+H80+H85</f>
        <v>68602.03099999996</v>
      </c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</row>
    <row r="89" spans="1:27" ht="11.25">
      <c r="A89" s="14"/>
      <c r="B89" s="6"/>
      <c r="C89" s="18"/>
      <c r="E89" s="5"/>
      <c r="F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1.25">
      <c r="A90" s="14"/>
      <c r="B90" s="6"/>
      <c r="C90" s="18"/>
      <c r="E90" s="5"/>
      <c r="F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1.25">
      <c r="A91" s="14"/>
      <c r="B91" s="6"/>
      <c r="C91" s="18"/>
      <c r="E91" s="5"/>
      <c r="F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1.25">
      <c r="A92" s="14"/>
      <c r="B92" s="6"/>
      <c r="C92" s="18"/>
      <c r="E92" s="5"/>
      <c r="F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1.25">
      <c r="A93" s="14"/>
      <c r="B93" s="6"/>
      <c r="C93" s="18"/>
      <c r="E93" s="5"/>
      <c r="F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1.25">
      <c r="A94" s="14"/>
      <c r="B94" s="6"/>
      <c r="C94" s="18"/>
      <c r="E94" s="5"/>
      <c r="F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1.25">
      <c r="A95" s="14"/>
      <c r="B95" s="6"/>
      <c r="C95" s="18"/>
      <c r="E95" s="5"/>
      <c r="F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1.25">
      <c r="A96" s="14"/>
      <c r="B96" s="6"/>
      <c r="C96" s="18"/>
      <c r="E96" s="5"/>
      <c r="F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1.25">
      <c r="A97" s="14"/>
      <c r="B97" s="6"/>
      <c r="C97" s="18"/>
      <c r="E97" s="5"/>
      <c r="F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1.25">
      <c r="A98" s="14"/>
      <c r="B98" s="6"/>
      <c r="C98" s="18"/>
      <c r="E98" s="5"/>
      <c r="F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1.25">
      <c r="A99" s="14"/>
      <c r="B99" s="6"/>
      <c r="C99" s="18"/>
      <c r="E99" s="5"/>
      <c r="F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1.25">
      <c r="A100" s="14"/>
      <c r="B100" s="6"/>
      <c r="C100" s="18"/>
      <c r="E100" s="5"/>
      <c r="F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1.25">
      <c r="A101" s="14"/>
      <c r="B101" s="6"/>
      <c r="C101" s="18"/>
      <c r="E101" s="5"/>
      <c r="F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1.25">
      <c r="A102" s="14"/>
      <c r="B102" s="6"/>
      <c r="C102" s="18"/>
      <c r="E102" s="5"/>
      <c r="F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1.25">
      <c r="A103" s="14"/>
      <c r="B103" s="6"/>
      <c r="C103" s="18"/>
      <c r="E103" s="5"/>
      <c r="F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1.25">
      <c r="A104" s="14"/>
      <c r="B104" s="6"/>
      <c r="C104" s="18"/>
      <c r="E104" s="5"/>
      <c r="F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1.25">
      <c r="A105" s="14"/>
      <c r="B105" s="6"/>
      <c r="C105" s="18"/>
      <c r="E105" s="5"/>
      <c r="F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1.25">
      <c r="A106" s="14"/>
      <c r="B106" s="6"/>
      <c r="C106" s="18"/>
      <c r="E106" s="5"/>
      <c r="F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1.25">
      <c r="A107" s="14"/>
      <c r="B107" s="6"/>
      <c r="C107" s="18"/>
      <c r="E107" s="5"/>
      <c r="F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1.25">
      <c r="A108" s="14"/>
      <c r="B108" s="6"/>
      <c r="C108" s="18"/>
      <c r="E108" s="5"/>
      <c r="F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1.25">
      <c r="A109" s="14"/>
      <c r="B109" s="6"/>
      <c r="C109" s="18"/>
      <c r="E109" s="5"/>
      <c r="F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1.25">
      <c r="A110" s="14"/>
      <c r="B110" s="6"/>
      <c r="C110" s="18"/>
      <c r="E110" s="5"/>
      <c r="F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1.25">
      <c r="A111" s="14"/>
      <c r="B111" s="6"/>
      <c r="C111" s="18"/>
      <c r="E111" s="5"/>
      <c r="F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1.25">
      <c r="A112" s="14"/>
      <c r="B112" s="6"/>
      <c r="C112" s="18"/>
      <c r="E112" s="5"/>
      <c r="F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1.25">
      <c r="A113" s="14"/>
      <c r="B113" s="6"/>
      <c r="C113" s="18"/>
      <c r="E113" s="5"/>
      <c r="F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1.25">
      <c r="A114" s="14"/>
      <c r="B114" s="6"/>
      <c r="C114" s="18"/>
      <c r="E114" s="5"/>
      <c r="F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1.25">
      <c r="A115" s="14"/>
      <c r="B115" s="6"/>
      <c r="C115" s="18"/>
      <c r="E115" s="5"/>
      <c r="F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1.25">
      <c r="A116" s="14"/>
      <c r="B116" s="6"/>
      <c r="C116" s="18"/>
      <c r="E116" s="5"/>
      <c r="F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1.25">
      <c r="A117" s="14"/>
      <c r="B117" s="6"/>
      <c r="C117" s="18"/>
      <c r="E117" s="5"/>
      <c r="F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1.25">
      <c r="A118" s="14"/>
      <c r="B118" s="6"/>
      <c r="C118" s="18"/>
      <c r="E118" s="5"/>
      <c r="F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1.25">
      <c r="A119" s="14"/>
      <c r="B119" s="6"/>
      <c r="C119" s="18"/>
      <c r="E119" s="5"/>
      <c r="F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1.25">
      <c r="A120" s="14"/>
      <c r="B120" s="6"/>
      <c r="C120" s="18"/>
      <c r="E120" s="5"/>
      <c r="F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1.25">
      <c r="A121" s="14"/>
      <c r="B121" s="6"/>
      <c r="C121" s="18"/>
      <c r="E121" s="5"/>
      <c r="F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1.25">
      <c r="A122" s="14"/>
      <c r="B122" s="6"/>
      <c r="C122" s="18"/>
      <c r="E122" s="5"/>
      <c r="F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1.25">
      <c r="A123" s="14"/>
      <c r="B123" s="6"/>
      <c r="C123" s="18"/>
      <c r="E123" s="5"/>
      <c r="F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1.25">
      <c r="A124" s="14"/>
      <c r="B124" s="6"/>
      <c r="C124" s="18"/>
      <c r="E124" s="5"/>
      <c r="F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1.25">
      <c r="A125" s="14"/>
      <c r="B125" s="6"/>
      <c r="C125" s="18"/>
      <c r="E125" s="5"/>
      <c r="F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1.25">
      <c r="A126" s="14"/>
      <c r="B126" s="6"/>
      <c r="C126" s="18"/>
      <c r="E126" s="5"/>
      <c r="F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1.25">
      <c r="A127" s="14"/>
      <c r="B127" s="6"/>
      <c r="C127" s="18"/>
      <c r="E127" s="5"/>
      <c r="F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1.25">
      <c r="A128" s="14"/>
      <c r="B128" s="6"/>
      <c r="C128" s="18"/>
      <c r="E128" s="5"/>
      <c r="F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1.25">
      <c r="A129" s="14"/>
      <c r="B129" s="6"/>
      <c r="C129" s="18"/>
      <c r="E129" s="5"/>
      <c r="F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1.25">
      <c r="A130" s="14"/>
      <c r="B130" s="6"/>
      <c r="C130" s="18"/>
      <c r="E130" s="5"/>
      <c r="F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1.25">
      <c r="A131" s="14"/>
      <c r="B131" s="6"/>
      <c r="C131" s="18"/>
      <c r="E131" s="5"/>
      <c r="F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1.25">
      <c r="A132" s="14"/>
      <c r="B132" s="6"/>
      <c r="C132" s="18"/>
      <c r="E132" s="5"/>
      <c r="F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1.25">
      <c r="A133" s="14"/>
      <c r="B133" s="6"/>
      <c r="C133" s="18"/>
      <c r="E133" s="5"/>
      <c r="F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1.25">
      <c r="A134" s="14"/>
      <c r="B134" s="6"/>
      <c r="C134" s="18"/>
      <c r="E134" s="5"/>
      <c r="F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1.25">
      <c r="A135" s="14"/>
      <c r="B135" s="6"/>
      <c r="C135" s="18"/>
      <c r="E135" s="5"/>
      <c r="F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1.25">
      <c r="A136" s="14"/>
      <c r="B136" s="6"/>
      <c r="C136" s="18"/>
      <c r="E136" s="5"/>
      <c r="F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1.25">
      <c r="A137" s="14"/>
      <c r="B137" s="6"/>
      <c r="C137" s="18"/>
      <c r="E137" s="5"/>
      <c r="F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1.25">
      <c r="A138" s="14"/>
      <c r="B138" s="6"/>
      <c r="C138" s="18"/>
      <c r="E138" s="5"/>
      <c r="F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1.25">
      <c r="A139" s="14"/>
      <c r="B139" s="6"/>
      <c r="C139" s="18"/>
      <c r="E139" s="5"/>
      <c r="F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1.25">
      <c r="A140" s="14"/>
      <c r="B140" s="6"/>
      <c r="C140" s="18"/>
      <c r="E140" s="5"/>
      <c r="F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1.25">
      <c r="A141" s="14"/>
      <c r="B141" s="6"/>
      <c r="C141" s="18"/>
      <c r="E141" s="5"/>
      <c r="F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1.25">
      <c r="A142" s="14"/>
      <c r="B142" s="6"/>
      <c r="C142" s="18"/>
      <c r="E142" s="5"/>
      <c r="F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1.25">
      <c r="A143" s="14"/>
      <c r="B143" s="6"/>
      <c r="C143" s="18"/>
      <c r="E143" s="5"/>
      <c r="F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1.25">
      <c r="A144" s="14"/>
      <c r="B144" s="6"/>
      <c r="C144" s="18"/>
      <c r="E144" s="5"/>
      <c r="F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1.25">
      <c r="A145" s="14"/>
      <c r="B145" s="6"/>
      <c r="C145" s="18"/>
      <c r="E145" s="5"/>
      <c r="F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1.25">
      <c r="A146" s="14"/>
      <c r="B146" s="6"/>
      <c r="C146" s="18"/>
      <c r="E146" s="5"/>
      <c r="F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1.25">
      <c r="A147" s="14"/>
      <c r="B147" s="6"/>
      <c r="C147" s="18"/>
      <c r="E147" s="5"/>
      <c r="F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1.25">
      <c r="A148" s="14"/>
      <c r="B148" s="6"/>
      <c r="C148" s="18"/>
      <c r="E148" s="5"/>
      <c r="F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1.25">
      <c r="A149" s="14"/>
      <c r="B149" s="6"/>
      <c r="C149" s="18"/>
      <c r="E149" s="5"/>
      <c r="F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1.25">
      <c r="A150" s="14"/>
      <c r="B150" s="6"/>
      <c r="C150" s="18"/>
      <c r="E150" s="5"/>
      <c r="F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1.25">
      <c r="A151" s="14"/>
      <c r="B151" s="6"/>
      <c r="C151" s="18"/>
      <c r="E151" s="5"/>
      <c r="F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1.25">
      <c r="A152" s="14"/>
      <c r="B152" s="6"/>
      <c r="C152" s="18"/>
      <c r="E152" s="5"/>
      <c r="F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1.25">
      <c r="A153" s="14"/>
      <c r="B153" s="6"/>
      <c r="C153" s="18"/>
      <c r="E153" s="5"/>
      <c r="F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1.25">
      <c r="A154" s="14"/>
      <c r="B154" s="6"/>
      <c r="C154" s="18"/>
      <c r="E154" s="5"/>
      <c r="F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1.25">
      <c r="A155" s="14"/>
      <c r="B155" s="6"/>
      <c r="C155" s="18"/>
      <c r="E155" s="5"/>
      <c r="F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1.25">
      <c r="A156" s="14"/>
      <c r="B156" s="6"/>
      <c r="C156" s="18"/>
      <c r="E156" s="5"/>
      <c r="F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1.25">
      <c r="A157" s="14"/>
      <c r="B157" s="6"/>
      <c r="C157" s="18"/>
      <c r="E157" s="5"/>
      <c r="F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1.25">
      <c r="A158" s="14"/>
      <c r="B158" s="6"/>
      <c r="C158" s="18"/>
      <c r="E158" s="5"/>
      <c r="F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1.25">
      <c r="A159" s="14"/>
      <c r="B159" s="6"/>
      <c r="C159" s="18"/>
      <c r="E159" s="5"/>
      <c r="F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1.25">
      <c r="A160" s="14"/>
      <c r="B160" s="6"/>
      <c r="C160" s="18"/>
      <c r="E160" s="5"/>
      <c r="F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1.25">
      <c r="A161" s="14"/>
      <c r="B161" s="6"/>
      <c r="C161" s="18"/>
      <c r="E161" s="5"/>
      <c r="F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1.25">
      <c r="A162" s="14"/>
      <c r="B162" s="6"/>
      <c r="C162" s="18"/>
      <c r="E162" s="5"/>
      <c r="F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1.25">
      <c r="A163" s="14"/>
      <c r="B163" s="6"/>
      <c r="C163" s="18"/>
      <c r="E163" s="5"/>
      <c r="F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1.25">
      <c r="A164" s="14"/>
      <c r="B164" s="6"/>
      <c r="C164" s="18"/>
      <c r="E164" s="5"/>
      <c r="F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1.25">
      <c r="A165" s="14"/>
      <c r="B165" s="6"/>
      <c r="C165" s="18"/>
      <c r="E165" s="5"/>
      <c r="F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1.25">
      <c r="A166" s="14"/>
      <c r="B166" s="6"/>
      <c r="C166" s="18"/>
      <c r="E166" s="5"/>
      <c r="F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1.25">
      <c r="A167" s="14"/>
      <c r="B167" s="6"/>
      <c r="C167" s="18"/>
      <c r="E167" s="5"/>
      <c r="F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1.25">
      <c r="A168" s="14"/>
      <c r="B168" s="6"/>
      <c r="C168" s="18"/>
      <c r="E168" s="5"/>
      <c r="F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1.25">
      <c r="A169" s="14"/>
      <c r="B169" s="6"/>
      <c r="C169" s="18"/>
      <c r="E169" s="5"/>
      <c r="F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1.25">
      <c r="A170" s="14"/>
      <c r="B170" s="6"/>
      <c r="C170" s="18"/>
      <c r="E170" s="5"/>
      <c r="F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1.25">
      <c r="A171" s="14"/>
      <c r="B171" s="6"/>
      <c r="C171" s="18"/>
      <c r="E171" s="5"/>
      <c r="F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1.25">
      <c r="A172" s="14"/>
      <c r="B172" s="6"/>
      <c r="C172" s="18"/>
      <c r="E172" s="5"/>
      <c r="F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1.25">
      <c r="A173" s="14"/>
      <c r="B173" s="6"/>
      <c r="C173" s="18"/>
      <c r="E173" s="5"/>
      <c r="F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1.25">
      <c r="A174" s="14"/>
      <c r="B174" s="6"/>
      <c r="C174" s="18"/>
      <c r="E174" s="5"/>
      <c r="F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1.25">
      <c r="A175" s="14"/>
      <c r="B175" s="6"/>
      <c r="C175" s="18"/>
      <c r="E175" s="5"/>
      <c r="F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1.25">
      <c r="A176" s="14"/>
      <c r="B176" s="6"/>
      <c r="C176" s="18"/>
      <c r="E176" s="5"/>
      <c r="F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1.25">
      <c r="A177" s="14"/>
      <c r="B177" s="6"/>
      <c r="C177" s="18"/>
      <c r="E177" s="5"/>
      <c r="F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1.25">
      <c r="A178" s="14"/>
      <c r="B178" s="6"/>
      <c r="C178" s="18"/>
      <c r="E178" s="5"/>
      <c r="F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1.25">
      <c r="A179" s="14"/>
      <c r="B179" s="6"/>
      <c r="C179" s="18"/>
      <c r="E179" s="5"/>
      <c r="F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1.25">
      <c r="A180" s="14"/>
      <c r="B180" s="6"/>
      <c r="C180" s="18"/>
      <c r="E180" s="5"/>
      <c r="F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1.25">
      <c r="A181" s="14"/>
      <c r="B181" s="6"/>
      <c r="C181" s="18"/>
      <c r="E181" s="5"/>
      <c r="F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1.25">
      <c r="A182" s="14"/>
      <c r="B182" s="6"/>
      <c r="C182" s="18"/>
      <c r="E182" s="5"/>
      <c r="F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1.25">
      <c r="A183" s="14"/>
      <c r="B183" s="6"/>
      <c r="C183" s="18"/>
      <c r="E183" s="5"/>
      <c r="F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1.25">
      <c r="A184" s="14"/>
      <c r="B184" s="6"/>
      <c r="C184" s="18"/>
      <c r="E184" s="5"/>
      <c r="F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1.25">
      <c r="A185" s="14"/>
      <c r="B185" s="6"/>
      <c r="C185" s="18"/>
      <c r="E185" s="5"/>
      <c r="F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1.25">
      <c r="A186" s="14"/>
      <c r="B186" s="6"/>
      <c r="C186" s="18"/>
      <c r="E186" s="5"/>
      <c r="F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1.25">
      <c r="A187" s="14"/>
      <c r="B187" s="6"/>
      <c r="C187" s="18"/>
      <c r="E187" s="5"/>
      <c r="F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1.25">
      <c r="A188" s="14"/>
      <c r="B188" s="6"/>
      <c r="C188" s="18"/>
      <c r="E188" s="5"/>
      <c r="F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1.25">
      <c r="A189" s="14"/>
      <c r="B189" s="6"/>
      <c r="C189" s="18"/>
      <c r="E189" s="5"/>
      <c r="F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1.25">
      <c r="A190" s="14"/>
      <c r="B190" s="6"/>
      <c r="C190" s="18"/>
      <c r="E190" s="5"/>
      <c r="F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1.25">
      <c r="A191" s="14"/>
      <c r="B191" s="6"/>
      <c r="C191" s="18"/>
      <c r="E191" s="5"/>
      <c r="F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1.25">
      <c r="A192" s="14"/>
      <c r="B192" s="6"/>
      <c r="C192" s="18"/>
      <c r="E192" s="5"/>
      <c r="F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1.25">
      <c r="A193" s="14"/>
      <c r="B193" s="6"/>
      <c r="C193" s="18"/>
      <c r="E193" s="5"/>
      <c r="F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1.25">
      <c r="A194" s="14"/>
      <c r="B194" s="6"/>
      <c r="C194" s="18"/>
      <c r="E194" s="5"/>
      <c r="F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1.25">
      <c r="A195" s="14"/>
      <c r="B195" s="6"/>
      <c r="C195" s="18"/>
      <c r="E195" s="5"/>
      <c r="F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1.25">
      <c r="A196" s="14"/>
      <c r="B196" s="6"/>
      <c r="C196" s="18"/>
      <c r="E196" s="5"/>
      <c r="F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1.25">
      <c r="A197" s="14"/>
      <c r="B197" s="6"/>
      <c r="C197" s="18"/>
      <c r="E197" s="5"/>
      <c r="F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1.25">
      <c r="A198" s="14"/>
      <c r="B198" s="6"/>
      <c r="C198" s="18"/>
      <c r="E198" s="5"/>
      <c r="F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1.25">
      <c r="A199" s="14"/>
      <c r="B199" s="6"/>
      <c r="C199" s="18"/>
      <c r="E199" s="5"/>
      <c r="F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1.25">
      <c r="A200" s="14"/>
      <c r="B200" s="6"/>
      <c r="C200" s="18"/>
      <c r="E200" s="5"/>
      <c r="F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1.25">
      <c r="A201" s="14"/>
      <c r="B201" s="6"/>
      <c r="C201" s="18"/>
      <c r="E201" s="5"/>
      <c r="F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1.25">
      <c r="A202" s="14"/>
      <c r="B202" s="6"/>
      <c r="C202" s="18"/>
      <c r="E202" s="5"/>
      <c r="F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1.25">
      <c r="A203" s="14"/>
      <c r="B203" s="6"/>
      <c r="C203" s="18"/>
      <c r="E203" s="5"/>
      <c r="F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1.25">
      <c r="A204" s="14"/>
      <c r="B204" s="6"/>
      <c r="C204" s="18"/>
      <c r="E204" s="5"/>
      <c r="F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1.25">
      <c r="A205" s="14"/>
      <c r="B205" s="6"/>
      <c r="C205" s="18"/>
      <c r="E205" s="5"/>
      <c r="F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1.25">
      <c r="A206" s="14"/>
      <c r="B206" s="6"/>
      <c r="C206" s="18"/>
      <c r="E206" s="5"/>
      <c r="F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1.25">
      <c r="A207" s="14"/>
      <c r="B207" s="6"/>
      <c r="C207" s="18"/>
      <c r="E207" s="5"/>
      <c r="F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1.25">
      <c r="A208" s="14"/>
      <c r="B208" s="6"/>
      <c r="C208" s="18"/>
      <c r="E208" s="5"/>
      <c r="F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1.25">
      <c r="A209" s="14"/>
      <c r="B209" s="6"/>
      <c r="C209" s="18"/>
      <c r="E209" s="5"/>
      <c r="F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1.25">
      <c r="A210" s="14"/>
      <c r="B210" s="6"/>
      <c r="C210" s="18"/>
      <c r="E210" s="5"/>
      <c r="F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1.25">
      <c r="A211" s="14"/>
      <c r="B211" s="6"/>
      <c r="C211" s="18"/>
      <c r="E211" s="5"/>
      <c r="F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1.25">
      <c r="A212" s="14"/>
      <c r="B212" s="6"/>
      <c r="C212" s="18"/>
      <c r="E212" s="5"/>
      <c r="F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1.25">
      <c r="A213" s="14"/>
      <c r="B213" s="6"/>
      <c r="C213" s="18"/>
      <c r="E213" s="5"/>
      <c r="F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1.25">
      <c r="A214" s="14"/>
      <c r="B214" s="6"/>
      <c r="C214" s="18"/>
      <c r="E214" s="5"/>
      <c r="F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1.25">
      <c r="A215" s="14"/>
      <c r="B215" s="6"/>
      <c r="C215" s="18"/>
      <c r="E215" s="5"/>
      <c r="F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1.25">
      <c r="A216" s="14"/>
      <c r="B216" s="6"/>
      <c r="C216" s="18"/>
      <c r="E216" s="5"/>
      <c r="F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1.25">
      <c r="A217" s="14"/>
      <c r="B217" s="6"/>
      <c r="C217" s="18"/>
      <c r="E217" s="5"/>
      <c r="F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1.25">
      <c r="A218" s="14"/>
      <c r="B218" s="6"/>
      <c r="C218" s="18"/>
      <c r="E218" s="5"/>
      <c r="F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1.25">
      <c r="A219" s="14"/>
      <c r="B219" s="6"/>
      <c r="C219" s="18"/>
      <c r="E219" s="5"/>
      <c r="F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1.25">
      <c r="A220" s="14"/>
      <c r="B220" s="6"/>
      <c r="C220" s="18"/>
      <c r="E220" s="5"/>
      <c r="F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</sheetData>
  <printOptions horizontalCentered="1"/>
  <pageMargins left="0.7480314960629921" right="0.7480314960629921" top="0.43" bottom="0.51" header="0.17" footer="0.23"/>
  <pageSetup fitToHeight="1" fitToWidth="1" horizontalDpi="300" verticalDpi="300" orientation="portrait" paperSize="9" scale="78" r:id="rId1"/>
  <headerFooter alignWithMargins="0">
    <oddHeader>&amp;RD Mc     &amp;D</oddHeader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 Department</dc:creator>
  <cp:keywords/>
  <dc:description/>
  <cp:lastModifiedBy>Sue Mellor</cp:lastModifiedBy>
  <cp:lastPrinted>2004-11-15T11:29:38Z</cp:lastPrinted>
  <dcterms:created xsi:type="dcterms:W3CDTF">1998-06-29T16:02:06Z</dcterms:created>
  <dcterms:modified xsi:type="dcterms:W3CDTF">2004-11-15T11:29:51Z</dcterms:modified>
  <cp:category/>
  <cp:version/>
  <cp:contentType/>
  <cp:contentStatus/>
</cp:coreProperties>
</file>