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31" windowWidth="12120" windowHeight="8085" activeTab="0"/>
  </bookViews>
  <sheets>
    <sheet name="Sheet1" sheetId="1" r:id="rId1"/>
  </sheets>
  <definedNames>
    <definedName name="_xlnm.Print_Area" localSheetId="0">'Sheet1'!$A$1:$Q$185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<sst xmlns="http://schemas.openxmlformats.org/spreadsheetml/2006/main" count="733" uniqueCount="357">
  <si>
    <t>Scheme Name</t>
  </si>
  <si>
    <t>on Site</t>
  </si>
  <si>
    <t>Comments</t>
  </si>
  <si>
    <t>Cadishead Way, Stage 1</t>
  </si>
  <si>
    <t>Trinity Way, Stage 3</t>
  </si>
  <si>
    <t>Total</t>
  </si>
  <si>
    <t>Forecast</t>
  </si>
  <si>
    <t>Spend</t>
  </si>
  <si>
    <t xml:space="preserve">Start </t>
  </si>
  <si>
    <t>Finish</t>
  </si>
  <si>
    <t>to</t>
  </si>
  <si>
    <t xml:space="preserve">Paid </t>
  </si>
  <si>
    <t>Bridges general</t>
  </si>
  <si>
    <t>Subways</t>
  </si>
  <si>
    <t>AGMA contribution</t>
  </si>
  <si>
    <t>Beyond</t>
  </si>
  <si>
    <t xml:space="preserve"> </t>
  </si>
  <si>
    <t>M60/ PRN Signing</t>
  </si>
  <si>
    <t>GM Local Transport Plan</t>
  </si>
  <si>
    <t>On-going programme</t>
  </si>
  <si>
    <t xml:space="preserve">A57 Liverpool Rd  </t>
  </si>
  <si>
    <t>(Boysnope - Barton Moss Road)</t>
  </si>
  <si>
    <t>Salford's Green Transport Plan</t>
  </si>
  <si>
    <t>GRAND TOTAL</t>
  </si>
  <si>
    <t>Sub-Total</t>
  </si>
  <si>
    <t>Sub-total</t>
  </si>
  <si>
    <t xml:space="preserve">Spend   </t>
  </si>
  <si>
    <t>On-going  Programme</t>
  </si>
  <si>
    <t>Various Small Works</t>
  </si>
  <si>
    <t>On-going Programme</t>
  </si>
  <si>
    <t>Anti-skid Surfacing Programme</t>
  </si>
  <si>
    <t>Accident Investigation</t>
  </si>
  <si>
    <t>White Lining Programme</t>
  </si>
  <si>
    <t>Cadishead Way, Stage 2</t>
  </si>
  <si>
    <t>D00003</t>
  </si>
  <si>
    <t>D00005</t>
  </si>
  <si>
    <t>D00004</t>
  </si>
  <si>
    <t>D00101</t>
  </si>
  <si>
    <t>D00103</t>
  </si>
  <si>
    <t>D00104</t>
  </si>
  <si>
    <t>Road Safety Strategy</t>
  </si>
  <si>
    <t>D00105</t>
  </si>
  <si>
    <t>D00500</t>
  </si>
  <si>
    <t>D00501</t>
  </si>
  <si>
    <t>D00503</t>
  </si>
  <si>
    <t>D00606</t>
  </si>
  <si>
    <t>D00901</t>
  </si>
  <si>
    <t>D00902</t>
  </si>
  <si>
    <t>D00903</t>
  </si>
  <si>
    <t>Scheme complete</t>
  </si>
  <si>
    <t>A56 Quality Bus Corridor</t>
  </si>
  <si>
    <t>D00703</t>
  </si>
  <si>
    <t>Scheme on site</t>
  </si>
  <si>
    <t>D00121</t>
  </si>
  <si>
    <t>Barton Cycling Facilities</t>
  </si>
  <si>
    <t>D00803</t>
  </si>
  <si>
    <t>D00608</t>
  </si>
  <si>
    <t>Principal Road Maintenance - General</t>
  </si>
  <si>
    <t>Moorside Rd/Wardley Ind Estate Area Sch</t>
  </si>
  <si>
    <t>D00141</t>
  </si>
  <si>
    <t>B5229 Monton Centre Scheme</t>
  </si>
  <si>
    <t>D00142</t>
  </si>
  <si>
    <t>Cadishead NW Area Safety Scheme</t>
  </si>
  <si>
    <t>D00143</t>
  </si>
  <si>
    <t>A6 Chorley Road Route Scheme</t>
  </si>
  <si>
    <t>D00148</t>
  </si>
  <si>
    <t>Eccles Old Road Underpass</t>
  </si>
  <si>
    <t>D00512</t>
  </si>
  <si>
    <t>(Manchester Road - Park Road)</t>
  </si>
  <si>
    <t xml:space="preserve">A575 Walkden Road </t>
  </si>
  <si>
    <t>D00610</t>
  </si>
  <si>
    <t>Structural Maintenance of Minor Roads</t>
  </si>
  <si>
    <t>D00614</t>
  </si>
  <si>
    <t>Chapel St Pedestrian Route Improve'ts</t>
  </si>
  <si>
    <t>D00918</t>
  </si>
  <si>
    <t>D00605</t>
  </si>
  <si>
    <t>Disabled Facilities at Pedestrian Crossings</t>
  </si>
  <si>
    <t>D00912</t>
  </si>
  <si>
    <t xml:space="preserve">  Cost</t>
  </si>
  <si>
    <t xml:space="preserve">  Code</t>
  </si>
  <si>
    <t xml:space="preserve">    Cap </t>
  </si>
  <si>
    <t xml:space="preserve">    Prog</t>
  </si>
  <si>
    <t>A6 High Street/ Campbell Way</t>
  </si>
  <si>
    <t>Kersal Area Traffic Calming</t>
  </si>
  <si>
    <t>Culvert Safety Improvement Programme</t>
  </si>
  <si>
    <t>Railtrack Incursion Works</t>
  </si>
  <si>
    <t>Wallness Bridge</t>
  </si>
  <si>
    <t>A57 Liverpool Road, Cadishead</t>
  </si>
  <si>
    <t>(New Moss Road - Fir Street)</t>
  </si>
  <si>
    <t>Cycle Parking Facilities</t>
  </si>
  <si>
    <t>Little Moss Lane Works</t>
  </si>
  <si>
    <t>D00524</t>
  </si>
  <si>
    <t>D00909</t>
  </si>
  <si>
    <t>D00923</t>
  </si>
  <si>
    <t>D00172</t>
  </si>
  <si>
    <t>D00527</t>
  </si>
  <si>
    <t>D00525</t>
  </si>
  <si>
    <t>D00528</t>
  </si>
  <si>
    <t>D00601</t>
  </si>
  <si>
    <t>D00805</t>
  </si>
  <si>
    <t>Trafford Road, Eccles, Speed Management</t>
  </si>
  <si>
    <t>D00161</t>
  </si>
  <si>
    <t>D00924</t>
  </si>
  <si>
    <t>Miscellaneous SRTS Works</t>
  </si>
  <si>
    <t>Bridge Inspections and  Assessments</t>
  </si>
  <si>
    <t>D00925</t>
  </si>
  <si>
    <t>West Egerton Street Bridge</t>
  </si>
  <si>
    <t>D00529</t>
  </si>
  <si>
    <t>BVPI Surveys</t>
  </si>
  <si>
    <t>GMTU Non-core Modelling Work</t>
  </si>
  <si>
    <t>Work required under CROW Act</t>
  </si>
  <si>
    <t>Public Rights of Way Signing</t>
  </si>
  <si>
    <t>Detailed design in Progress</t>
  </si>
  <si>
    <t>Woden Street Footbridge</t>
  </si>
  <si>
    <t>D00530</t>
  </si>
  <si>
    <t>D00926</t>
  </si>
  <si>
    <t>Sustrans Routes</t>
  </si>
  <si>
    <t>D00806</t>
  </si>
  <si>
    <t>Eccles Road Footbridge Painting</t>
  </si>
  <si>
    <t>D00531</t>
  </si>
  <si>
    <t>D00173</t>
  </si>
  <si>
    <t>D00175</t>
  </si>
  <si>
    <t>New Lane, Winton</t>
  </si>
  <si>
    <t>Amendments to Early T Calming Schemes</t>
  </si>
  <si>
    <t>D00119</t>
  </si>
  <si>
    <t>Barton Lane Ped Improvements</t>
  </si>
  <si>
    <t>Hough Lane Footbridge</t>
  </si>
  <si>
    <t>D00532</t>
  </si>
  <si>
    <t>Stott Lane Railway Bridge</t>
  </si>
  <si>
    <t>D00533</t>
  </si>
  <si>
    <t>D00534</t>
  </si>
  <si>
    <t>Design</t>
  </si>
  <si>
    <t>Start</t>
  </si>
  <si>
    <t>Prelim'</t>
  </si>
  <si>
    <t xml:space="preserve">Out to </t>
  </si>
  <si>
    <t>Tender</t>
  </si>
  <si>
    <t>Detailed</t>
  </si>
  <si>
    <t>Scheme postponed</t>
  </si>
  <si>
    <t>Payment of  retentions, etc</t>
  </si>
  <si>
    <t>Linked with School Travel Plans</t>
  </si>
  <si>
    <t>Liverpool Rd, Cad, Speed Management</t>
  </si>
  <si>
    <t>Greenleach Lane, Worsley</t>
  </si>
  <si>
    <t>Dealing with Disadvantage Initiative</t>
  </si>
  <si>
    <t>A5066 Adelphi Street &amp; Silk Street</t>
  </si>
  <si>
    <t>A5066 Oldfield Road</t>
  </si>
  <si>
    <t>(Ordsall Lane - Regent Road)</t>
  </si>
  <si>
    <t>Cycling Projects Grant Fund</t>
  </si>
  <si>
    <t>Barton Rd/Barton Ln J'n Improvement</t>
  </si>
  <si>
    <t>Liverpool Rd, Cadishead, Town Centre</t>
  </si>
  <si>
    <t>Public Rights of Way Improvements</t>
  </si>
  <si>
    <t>(Regent Road - Crescent)</t>
  </si>
  <si>
    <t>A575 Cleggs Lane</t>
  </si>
  <si>
    <t>Heywood Way Subway Infill</t>
  </si>
  <si>
    <t>-</t>
  </si>
  <si>
    <t>Consult -</t>
  </si>
  <si>
    <t>ation</t>
  </si>
  <si>
    <t>Paid</t>
  </si>
  <si>
    <t>to-date</t>
  </si>
  <si>
    <t>1.  Major Highway Schemes</t>
  </si>
  <si>
    <t>2.  Local Safety Schemes</t>
  </si>
  <si>
    <t>5.  Schemes To Assist Public Transport</t>
  </si>
  <si>
    <t>6.  Schemes To Assist Cycling</t>
  </si>
  <si>
    <t>7.  Other Minor Works</t>
  </si>
  <si>
    <t>On-going contribution to AGMA initiatives</t>
  </si>
  <si>
    <t>Various assessment work by GMTU</t>
  </si>
  <si>
    <t>3.  Bridge Assessment and Strengthening</t>
  </si>
  <si>
    <t>D00176</t>
  </si>
  <si>
    <t>D00177</t>
  </si>
  <si>
    <t>D00178</t>
  </si>
  <si>
    <t>D00617</t>
  </si>
  <si>
    <t>D00618</t>
  </si>
  <si>
    <t>D00619</t>
  </si>
  <si>
    <t>D00620</t>
  </si>
  <si>
    <t>(A6 - Bolton Boundary)</t>
  </si>
  <si>
    <t>D00807</t>
  </si>
  <si>
    <t>D00928</t>
  </si>
  <si>
    <t>D00929</t>
  </si>
  <si>
    <t>D00927</t>
  </si>
  <si>
    <t>Scheme awaiting decisions re Precinct</t>
  </si>
  <si>
    <t xml:space="preserve">4.  Principal Road Structural Maintenance </t>
  </si>
  <si>
    <t>Pendleton Roundabout Parapets Ph1</t>
  </si>
  <si>
    <t>Pendleton Roundabout Parapets Ph2</t>
  </si>
  <si>
    <t xml:space="preserve">Central Station Study </t>
  </si>
  <si>
    <t>Current</t>
  </si>
  <si>
    <t>sibility</t>
  </si>
  <si>
    <t>Respon-</t>
  </si>
  <si>
    <t>JH</t>
  </si>
  <si>
    <t>DD</t>
  </si>
  <si>
    <t>PG</t>
  </si>
  <si>
    <t>SW</t>
  </si>
  <si>
    <t>AD</t>
  </si>
  <si>
    <t>JP</t>
  </si>
  <si>
    <t>DF</t>
  </si>
  <si>
    <t>NA</t>
  </si>
  <si>
    <t>MG</t>
  </si>
  <si>
    <t>PC</t>
  </si>
  <si>
    <t>SG</t>
  </si>
  <si>
    <t>DI</t>
  </si>
  <si>
    <t>NO/ST</t>
  </si>
  <si>
    <t>D00535</t>
  </si>
  <si>
    <t>Oaklands Road</t>
  </si>
  <si>
    <t>D00708</t>
  </si>
  <si>
    <t>D00930</t>
  </si>
  <si>
    <t>Managed by Ian Thew</t>
  </si>
  <si>
    <t>East Ordsall Lane Canal Bridge</t>
  </si>
  <si>
    <t>NW</t>
  </si>
  <si>
    <t>Ongoing programme - needs identifying</t>
  </si>
  <si>
    <t>DAD</t>
  </si>
  <si>
    <t>Chapel St/New Bailey St Ped Facilities</t>
  </si>
  <si>
    <t>D00931</t>
  </si>
  <si>
    <t>D00932</t>
  </si>
  <si>
    <t>Station Road Puffin Crossing</t>
  </si>
  <si>
    <t>Oxford Road Remedial Traffic Calming</t>
  </si>
  <si>
    <t>D00179</t>
  </si>
  <si>
    <t>Up-front funding for DfT funded initiative</t>
  </si>
  <si>
    <t>To commence after Cadishead Way Scheme</t>
  </si>
  <si>
    <t>Cycle parking shelters in 04/05</t>
  </si>
  <si>
    <t>All-red phase requiring new signal equipment</t>
  </si>
  <si>
    <t>Complete (apart from Worsley St)</t>
  </si>
  <si>
    <t>D00933</t>
  </si>
  <si>
    <t>Langworthy Road Parking Layby</t>
  </si>
  <si>
    <t>OA</t>
  </si>
  <si>
    <t xml:space="preserve">Detailed Design in Progress </t>
  </si>
  <si>
    <t>MWK</t>
  </si>
  <si>
    <t>Scheme complete - total cost £73k (New Deal)</t>
  </si>
  <si>
    <t>D00536</t>
  </si>
  <si>
    <t>D00808</t>
  </si>
  <si>
    <t>Tyldesley Loopline Surfacing Improv'ts</t>
  </si>
  <si>
    <t>NO</t>
  </si>
  <si>
    <t>D00180</t>
  </si>
  <si>
    <t>Langley Rd Speed Reduction Measures</t>
  </si>
  <si>
    <t>D00544</t>
  </si>
  <si>
    <t>D00537</t>
  </si>
  <si>
    <t>D00538</t>
  </si>
  <si>
    <t>D00539</t>
  </si>
  <si>
    <t>D00540</t>
  </si>
  <si>
    <t>D00541</t>
  </si>
  <si>
    <t>D00542</t>
  </si>
  <si>
    <t>D00543</t>
  </si>
  <si>
    <t>Eccles Old Road Subway Drainage</t>
  </si>
  <si>
    <t>Little Hulton Station Bridge</t>
  </si>
  <si>
    <t>West/East Bridges, Pendleton Roundabout</t>
  </si>
  <si>
    <t>Monton Canal Bridge</t>
  </si>
  <si>
    <t>Mariners Canal Central Footbridge</t>
  </si>
  <si>
    <t>Pendleton Roundabout Retaining Walls</t>
  </si>
  <si>
    <t>Centenary Bridge Abutments</t>
  </si>
  <si>
    <t>D00181</t>
  </si>
  <si>
    <t xml:space="preserve">Light Oaks Primary Safer Routes </t>
  </si>
  <si>
    <t>D00182</t>
  </si>
  <si>
    <t>St Georges High  School Safer Routes</t>
  </si>
  <si>
    <t xml:space="preserve">   05/06</t>
  </si>
  <si>
    <t>in 05/06</t>
  </si>
  <si>
    <t xml:space="preserve">  05/06</t>
  </si>
  <si>
    <t>06/07</t>
  </si>
  <si>
    <t>Station Rd/Bolton Rd Ped'n Facilities</t>
  </si>
  <si>
    <t>Gerald Road Area Traffic Calming</t>
  </si>
  <si>
    <t xml:space="preserve">Partington Ln/Worsley Rd Junction </t>
  </si>
  <si>
    <t>A666 / M60 J'n Cyclist Awareness</t>
  </si>
  <si>
    <t>Parrin Lane/Monton Fields St Lighting</t>
  </si>
  <si>
    <t>Street Lighting Inventory Work</t>
  </si>
  <si>
    <t>SC</t>
  </si>
  <si>
    <t>(Liverpool Street - Eccles New Road)</t>
  </si>
  <si>
    <t xml:space="preserve">Langworthy Road </t>
  </si>
  <si>
    <t>Albion Way (Broad St - Regent Rd)</t>
  </si>
  <si>
    <t>Worsley Road</t>
  </si>
  <si>
    <t>(East Lancs Rd - Ringlow Park Rd)</t>
  </si>
  <si>
    <t>Cycle Parking Facilities at Schools</t>
  </si>
  <si>
    <t>Irwell Walk, Charlestown, New Deal Cont'</t>
  </si>
  <si>
    <t>A580 East Lancs Rd (To Wigan Boundary)</t>
  </si>
  <si>
    <t>AGMA Countywide Advertising</t>
  </si>
  <si>
    <t>Dropped Kerbs &amp; Tactile Paving Programme</t>
  </si>
  <si>
    <t xml:space="preserve">NO </t>
  </si>
  <si>
    <t>A6 Chorley Rd / Moorside Rd Ped' Facilities</t>
  </si>
  <si>
    <t>Chapel Street Traffic Management</t>
  </si>
  <si>
    <t>Major Scheme Feasibility Studies</t>
  </si>
  <si>
    <t xml:space="preserve">AD to produce for 05/06  </t>
  </si>
  <si>
    <t>Possible scheme to follow Cad Way Stage 2</t>
  </si>
  <si>
    <t>Detailed inventory required by DfT</t>
  </si>
  <si>
    <t>Possible further contribution needed</t>
  </si>
  <si>
    <t>Ongoing programme</t>
  </si>
  <si>
    <t>Bike Stations Initiative</t>
  </si>
  <si>
    <t>Contributory funding to schools</t>
  </si>
  <si>
    <t>Contributory funding to Groundwork</t>
  </si>
  <si>
    <t>Completion of Shared use of footways</t>
  </si>
  <si>
    <t>Consultation only during 2005/06</t>
  </si>
  <si>
    <t>Awaiting feasibility assessment</t>
  </si>
  <si>
    <t>D00183</t>
  </si>
  <si>
    <t>D00184</t>
  </si>
  <si>
    <t>D00185</t>
  </si>
  <si>
    <t>D00186</t>
  </si>
  <si>
    <t>D00187</t>
  </si>
  <si>
    <t>D00809</t>
  </si>
  <si>
    <t>D00810</t>
  </si>
  <si>
    <t>D00811</t>
  </si>
  <si>
    <t>D00934</t>
  </si>
  <si>
    <t>D00935</t>
  </si>
  <si>
    <t>D00936</t>
  </si>
  <si>
    <t>D00937</t>
  </si>
  <si>
    <t>D00629</t>
  </si>
  <si>
    <t>D00630</t>
  </si>
  <si>
    <t>D00631</t>
  </si>
  <si>
    <t>D00632</t>
  </si>
  <si>
    <t>D00633</t>
  </si>
  <si>
    <t>A666 Manchester Road</t>
  </si>
  <si>
    <t>(Clifton House Road - Manley Avenue)</t>
  </si>
  <si>
    <t>Minor works allocation is £4.126m for 2005/06</t>
  </si>
  <si>
    <t>General fund for investigations/maintenance</t>
  </si>
  <si>
    <t xml:space="preserve">Not AI scheme - now unlikely to proceed </t>
  </si>
  <si>
    <t>Fees only in 05/06 .  Includes St Lighting</t>
  </si>
  <si>
    <t xml:space="preserve">Scheme to investigated in 05/06.  </t>
  </si>
  <si>
    <t>Includes Littleton Rd &amp; Hilton Lane.</t>
  </si>
  <si>
    <t>SF</t>
  </si>
  <si>
    <t>PW</t>
  </si>
  <si>
    <t>Signs, lines &amp; VMS</t>
  </si>
  <si>
    <t>Pedestrian Crossing Facilities</t>
  </si>
  <si>
    <t>Improvements to signing &amp; st lighting</t>
  </si>
  <si>
    <t>Part of canal re-opening works.</t>
  </si>
  <si>
    <t>Swinton Subway (Moorside Ramp)</t>
  </si>
  <si>
    <t>No longer pursuing in 05/06.</t>
  </si>
  <si>
    <t>Scheme on hold</t>
  </si>
  <si>
    <t xml:space="preserve">Complete </t>
  </si>
  <si>
    <t>D00938</t>
  </si>
  <si>
    <t>(Chedsworth to Hilton Lane)</t>
  </si>
  <si>
    <t xml:space="preserve">Roe Green Loopline - PROW </t>
  </si>
  <si>
    <t xml:space="preserve">05/06 spend now coded as D00938 </t>
  </si>
  <si>
    <t>Cadishead Way Stage 1 Repairs</t>
  </si>
  <si>
    <t>D00634</t>
  </si>
  <si>
    <t xml:space="preserve">Amendments  made following consultation </t>
  </si>
  <si>
    <t>IT</t>
  </si>
  <si>
    <t>PRG</t>
  </si>
  <si>
    <t>Fairhills Rd Puffin Crossing Contribution</t>
  </si>
  <si>
    <t>A57 Irlam Bus Stop Improvements</t>
  </si>
  <si>
    <t>D00709</t>
  </si>
  <si>
    <t>D00939</t>
  </si>
  <si>
    <t>QBC costs to be reclaimed from GMPTE</t>
  </si>
  <si>
    <t>Bridgewater Way</t>
  </si>
  <si>
    <t>Contribution to project in 2006/07.</t>
  </si>
  <si>
    <t>Street Lighting in support of H I Prog</t>
  </si>
  <si>
    <t>D00635</t>
  </si>
  <si>
    <t xml:space="preserve">Scheme now combined with D00543 </t>
  </si>
  <si>
    <t xml:space="preserve">Joint scheme with D00540 </t>
  </si>
  <si>
    <t>D00510</t>
  </si>
  <si>
    <t>Network Rail Bridges</t>
  </si>
  <si>
    <t>Design work only in 05/06</t>
  </si>
  <si>
    <t>Detailed design in progress</t>
  </si>
  <si>
    <t>TL</t>
  </si>
  <si>
    <t>Ph1 Station Rd/Partington Lane</t>
  </si>
  <si>
    <t>Motorcycle Casualty Reduction Initiative</t>
  </si>
  <si>
    <t>D00189</t>
  </si>
  <si>
    <t>Captain Fold Lane - Dealing with Disadvantage</t>
  </si>
  <si>
    <t>D00190</t>
  </si>
  <si>
    <t>Scheme from D00176 - scheme on site</t>
  </si>
  <si>
    <t>(Detailed design in progress)</t>
  </si>
  <si>
    <t>Cost £160k, Sustrans to contribute £40k</t>
  </si>
  <si>
    <t>Signing Scheme - work for Depot</t>
  </si>
  <si>
    <t>Out to tender</t>
  </si>
  <si>
    <t>Ph3 Newearth Rd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</si>
</sst>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_ ;[Red]\-0.00\ "/>
    <numFmt numFmtId="174" formatCode="m/d/yyyy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2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2" borderId="0" xfId="0" applyAlignment="1">
      <alignment/>
    </xf>
    <xf numFmtId="0" fontId="1" fillId="2" borderId="0" xfId="0" applyFont="1" applyAlignment="1">
      <alignment/>
    </xf>
    <xf numFmtId="0" fontId="2" fillId="2" borderId="0" xfId="0" applyFont="1" applyAlignment="1">
      <alignment/>
    </xf>
    <xf numFmtId="0" fontId="0" fillId="2" borderId="0" xfId="0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/>
    </xf>
    <xf numFmtId="0" fontId="0" fillId="2" borderId="1" xfId="0" applyBorder="1" applyAlignment="1">
      <alignment horizontal="center"/>
    </xf>
    <xf numFmtId="0" fontId="2" fillId="2" borderId="1" xfId="0" applyFont="1" applyBorder="1" applyAlignment="1">
      <alignment horizontal="center"/>
    </xf>
    <xf numFmtId="0" fontId="1" fillId="2" borderId="1" xfId="0" applyFont="1" applyBorder="1" applyAlignment="1">
      <alignment horizontal="center"/>
    </xf>
    <xf numFmtId="0" fontId="0" fillId="2" borderId="1" xfId="0" applyBorder="1" applyAlignment="1">
      <alignment/>
    </xf>
    <xf numFmtId="0" fontId="2" fillId="2" borderId="1" xfId="0" applyFont="1" applyBorder="1" applyAlignment="1">
      <alignment/>
    </xf>
    <xf numFmtId="0" fontId="2" fillId="3" borderId="1" xfId="0" applyFont="1" applyFill="1" applyBorder="1" applyAlignment="1" applyProtection="1">
      <alignment/>
      <protection locked="0"/>
    </xf>
    <xf numFmtId="0" fontId="2" fillId="3" borderId="1" xfId="0" applyNumberFormat="1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/>
      <protection locked="0"/>
    </xf>
    <xf numFmtId="0" fontId="0" fillId="2" borderId="2" xfId="0" applyBorder="1" applyAlignment="1">
      <alignment horizontal="center"/>
    </xf>
    <xf numFmtId="0" fontId="0" fillId="2" borderId="2" xfId="0" applyBorder="1" applyAlignment="1">
      <alignment/>
    </xf>
    <xf numFmtId="0" fontId="2" fillId="2" borderId="2" xfId="0" applyFont="1" applyBorder="1" applyAlignment="1">
      <alignment/>
    </xf>
    <xf numFmtId="0" fontId="2" fillId="2" borderId="2" xfId="0" applyFont="1" applyBorder="1" applyAlignment="1">
      <alignment horizontal="center"/>
    </xf>
    <xf numFmtId="17" fontId="0" fillId="2" borderId="1" xfId="0" applyNumberFormat="1" applyBorder="1" applyAlignment="1">
      <alignment horizontal="center"/>
    </xf>
    <xf numFmtId="0" fontId="2" fillId="2" borderId="3" xfId="0" applyFont="1" applyBorder="1" applyAlignment="1">
      <alignment horizontal="center"/>
    </xf>
    <xf numFmtId="0" fontId="2" fillId="2" borderId="3" xfId="0" applyFont="1" applyBorder="1" applyAlignment="1">
      <alignment/>
    </xf>
    <xf numFmtId="0" fontId="2" fillId="3" borderId="3" xfId="0" applyFont="1" applyFill="1" applyBorder="1" applyAlignment="1" applyProtection="1">
      <alignment/>
      <protection locked="0"/>
    </xf>
    <xf numFmtId="0" fontId="2" fillId="2" borderId="4" xfId="0" applyFont="1" applyBorder="1" applyAlignment="1">
      <alignment/>
    </xf>
    <xf numFmtId="0" fontId="2" fillId="2" borderId="4" xfId="0" applyFont="1" applyBorder="1" applyAlignment="1">
      <alignment horizontal="center"/>
    </xf>
    <xf numFmtId="0" fontId="0" fillId="2" borderId="3" xfId="0" applyBorder="1" applyAlignment="1">
      <alignment horizontal="center"/>
    </xf>
    <xf numFmtId="0" fontId="0" fillId="2" borderId="4" xfId="0" applyBorder="1" applyAlignment="1">
      <alignment/>
    </xf>
    <xf numFmtId="0" fontId="0" fillId="3" borderId="0" xfId="0" applyFont="1" applyFill="1" applyBorder="1" applyAlignment="1" applyProtection="1">
      <alignment/>
      <protection locked="0"/>
    </xf>
    <xf numFmtId="0" fontId="0" fillId="2" borderId="5" xfId="0" applyBorder="1" applyAlignment="1">
      <alignment horizontal="center"/>
    </xf>
    <xf numFmtId="17" fontId="2" fillId="2" borderId="1" xfId="0" applyNumberFormat="1" applyFont="1" applyBorder="1" applyAlignment="1">
      <alignment horizontal="center"/>
    </xf>
    <xf numFmtId="17" fontId="0" fillId="2" borderId="3" xfId="0" applyNumberFormat="1" applyBorder="1" applyAlignment="1">
      <alignment horizontal="center"/>
    </xf>
    <xf numFmtId="0" fontId="0" fillId="2" borderId="6" xfId="0" applyBorder="1" applyAlignment="1">
      <alignment horizontal="center"/>
    </xf>
    <xf numFmtId="0" fontId="0" fillId="2" borderId="4" xfId="0" applyBorder="1" applyAlignment="1">
      <alignment horizontal="center"/>
    </xf>
    <xf numFmtId="0" fontId="1" fillId="2" borderId="2" xfId="0" applyFont="1" applyBorder="1" applyAlignment="1">
      <alignment/>
    </xf>
    <xf numFmtId="49" fontId="0" fillId="2" borderId="1" xfId="0" applyNumberFormat="1" applyBorder="1" applyAlignment="1">
      <alignment horizontal="center"/>
    </xf>
    <xf numFmtId="0" fontId="0" fillId="2" borderId="6" xfId="0" applyFont="1" applyBorder="1" applyAlignment="1">
      <alignment horizontal="center"/>
    </xf>
    <xf numFmtId="0" fontId="2" fillId="2" borderId="7" xfId="0" applyFont="1" applyBorder="1" applyAlignment="1">
      <alignment/>
    </xf>
    <xf numFmtId="0" fontId="0" fillId="2" borderId="7" xfId="0" applyFont="1" applyBorder="1" applyAlignment="1">
      <alignment/>
    </xf>
    <xf numFmtId="17" fontId="0" fillId="2" borderId="0" xfId="0" applyNumberFormat="1" applyBorder="1" applyAlignment="1">
      <alignment horizontal="center"/>
    </xf>
    <xf numFmtId="0" fontId="1" fillId="2" borderId="2" xfId="0" applyFont="1" applyBorder="1" applyAlignment="1">
      <alignment horizontal="center"/>
    </xf>
    <xf numFmtId="0" fontId="0" fillId="2" borderId="0" xfId="0" applyBorder="1" applyAlignment="1">
      <alignment horizontal="left" indent="1"/>
    </xf>
    <xf numFmtId="0" fontId="0" fillId="3" borderId="5" xfId="0" applyFont="1" applyFill="1" applyBorder="1" applyAlignment="1" applyProtection="1">
      <alignment horizontal="center"/>
      <protection locked="0"/>
    </xf>
    <xf numFmtId="49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0" fillId="3" borderId="1" xfId="0" applyNumberFormat="1" applyFont="1" applyFill="1" applyBorder="1" applyAlignment="1" applyProtection="1">
      <alignment/>
      <protection locked="0"/>
    </xf>
    <xf numFmtId="0" fontId="0" fillId="3" borderId="3" xfId="0" applyNumberFormat="1" applyFont="1" applyFill="1" applyBorder="1" applyAlignment="1" applyProtection="1">
      <alignment/>
      <protection locked="0"/>
    </xf>
    <xf numFmtId="0" fontId="0" fillId="2" borderId="2" xfId="0" applyBorder="1" applyAlignment="1">
      <alignment horizontal="left" indent="1"/>
    </xf>
    <xf numFmtId="0" fontId="0" fillId="2" borderId="2" xfId="0" applyBorder="1" applyAlignment="1">
      <alignment horizontal="left" indent="2"/>
    </xf>
    <xf numFmtId="0" fontId="0" fillId="2" borderId="1" xfId="0" applyBorder="1" applyAlignment="1">
      <alignment horizontal="left" indent="1"/>
    </xf>
    <xf numFmtId="0" fontId="0" fillId="3" borderId="1" xfId="0" applyNumberFormat="1" applyFont="1" applyFill="1" applyBorder="1" applyAlignment="1" applyProtection="1">
      <alignment horizontal="left" indent="1"/>
      <protection locked="0"/>
    </xf>
    <xf numFmtId="17" fontId="0" fillId="2" borderId="1" xfId="0" applyNumberFormat="1" applyBorder="1" applyAlignment="1">
      <alignment horizontal="left" indent="1"/>
    </xf>
    <xf numFmtId="0" fontId="0" fillId="2" borderId="0" xfId="0" applyAlignment="1">
      <alignment horizontal="left" indent="1"/>
    </xf>
    <xf numFmtId="0" fontId="0" fillId="2" borderId="1" xfId="0" applyFont="1" applyBorder="1" applyAlignment="1">
      <alignment/>
    </xf>
    <xf numFmtId="0" fontId="3" fillId="2" borderId="2" xfId="0" applyFont="1" applyBorder="1" applyAlignment="1">
      <alignment/>
    </xf>
    <xf numFmtId="0" fontId="3" fillId="2" borderId="4" xfId="0" applyFont="1" applyBorder="1" applyAlignment="1">
      <alignment/>
    </xf>
    <xf numFmtId="0" fontId="1" fillId="2" borderId="0" xfId="0" applyFont="1" applyBorder="1" applyAlignment="1">
      <alignment/>
    </xf>
    <xf numFmtId="0" fontId="1" fillId="2" borderId="1" xfId="0" applyFont="1" applyBorder="1" applyAlignment="1">
      <alignment/>
    </xf>
    <xf numFmtId="0" fontId="3" fillId="2" borderId="1" xfId="0" applyFont="1" applyBorder="1" applyAlignment="1">
      <alignment/>
    </xf>
    <xf numFmtId="0" fontId="3" fillId="2" borderId="3" xfId="0" applyFont="1" applyBorder="1" applyAlignment="1">
      <alignment/>
    </xf>
    <xf numFmtId="0" fontId="1" fillId="2" borderId="1" xfId="0" applyFont="1" applyBorder="1" applyAlignment="1">
      <alignment horizontal="left" indent="1"/>
    </xf>
    <xf numFmtId="0" fontId="1" fillId="2" borderId="3" xfId="0" applyFont="1" applyBorder="1" applyAlignment="1">
      <alignment/>
    </xf>
    <xf numFmtId="17" fontId="0" fillId="0" borderId="7" xfId="0" applyNumberFormat="1" applyFont="1" applyFill="1" applyBorder="1" applyAlignment="1">
      <alignment horizontal="center"/>
    </xf>
    <xf numFmtId="0" fontId="2" fillId="2" borderId="8" xfId="0" applyFont="1" applyBorder="1" applyAlignment="1">
      <alignment/>
    </xf>
    <xf numFmtId="0" fontId="0" fillId="2" borderId="7" xfId="0" applyFont="1" applyBorder="1" applyAlignment="1">
      <alignment horizontal="left" indent="1"/>
    </xf>
    <xf numFmtId="0" fontId="0" fillId="2" borderId="8" xfId="0" applyFont="1" applyBorder="1" applyAlignment="1">
      <alignment/>
    </xf>
    <xf numFmtId="0" fontId="1" fillId="2" borderId="7" xfId="0" applyFont="1" applyBorder="1" applyAlignment="1">
      <alignment/>
    </xf>
    <xf numFmtId="0" fontId="0" fillId="2" borderId="0" xfId="0" applyFont="1" applyBorder="1" applyAlignment="1">
      <alignment/>
    </xf>
    <xf numFmtId="0" fontId="0" fillId="2" borderId="6" xfId="0" applyFont="1" applyBorder="1" applyAlignment="1">
      <alignment/>
    </xf>
    <xf numFmtId="0" fontId="0" fillId="2" borderId="4" xfId="0" applyFont="1" applyBorder="1" applyAlignment="1">
      <alignment/>
    </xf>
    <xf numFmtId="0" fontId="0" fillId="2" borderId="9" xfId="0" applyFont="1" applyBorder="1" applyAlignment="1">
      <alignment horizontal="center"/>
    </xf>
    <xf numFmtId="0" fontId="1" fillId="2" borderId="5" xfId="0" applyFont="1" applyBorder="1" applyAlignment="1">
      <alignment/>
    </xf>
    <xf numFmtId="0" fontId="0" fillId="2" borderId="5" xfId="0" applyFont="1" applyBorder="1" applyAlignment="1">
      <alignment horizontal="center"/>
    </xf>
    <xf numFmtId="0" fontId="0" fillId="2" borderId="1" xfId="0" applyFont="1" applyBorder="1" applyAlignment="1">
      <alignment horizontal="left" indent="1"/>
    </xf>
    <xf numFmtId="0" fontId="0" fillId="2" borderId="3" xfId="0" applyFont="1" applyBorder="1" applyAlignment="1">
      <alignment/>
    </xf>
    <xf numFmtId="0" fontId="0" fillId="2" borderId="0" xfId="0" applyFont="1" applyAlignment="1">
      <alignment/>
    </xf>
    <xf numFmtId="0" fontId="4" fillId="2" borderId="1" xfId="0" applyFont="1" applyBorder="1" applyAlignment="1">
      <alignment/>
    </xf>
    <xf numFmtId="0" fontId="0" fillId="2" borderId="1" xfId="0" applyFont="1" applyBorder="1" applyAlignment="1">
      <alignment horizontal="center"/>
    </xf>
    <xf numFmtId="17" fontId="0" fillId="3" borderId="5" xfId="0" applyNumberFormat="1" applyFont="1" applyFill="1" applyBorder="1" applyAlignment="1" applyProtection="1">
      <alignment horizontal="center"/>
      <protection locked="0"/>
    </xf>
    <xf numFmtId="17" fontId="0" fillId="3" borderId="1" xfId="0" applyNumberFormat="1" applyFont="1" applyFill="1" applyBorder="1" applyAlignment="1" applyProtection="1">
      <alignment horizontal="center"/>
      <protection locked="0"/>
    </xf>
    <xf numFmtId="17" fontId="0" fillId="3" borderId="3" xfId="0" applyNumberFormat="1" applyFont="1" applyFill="1" applyBorder="1" applyAlignment="1" applyProtection="1">
      <alignment horizontal="center"/>
      <protection locked="0"/>
    </xf>
    <xf numFmtId="17" fontId="2" fillId="3" borderId="1" xfId="0" applyNumberFormat="1" applyFont="1" applyFill="1" applyBorder="1" applyAlignment="1" applyProtection="1">
      <alignment horizontal="center"/>
      <protection locked="0"/>
    </xf>
    <xf numFmtId="17" fontId="2" fillId="3" borderId="3" xfId="0" applyNumberFormat="1" applyFont="1" applyFill="1" applyBorder="1" applyAlignment="1" applyProtection="1">
      <alignment horizontal="center"/>
      <protection locked="0"/>
    </xf>
    <xf numFmtId="17" fontId="1" fillId="3" borderId="1" xfId="0" applyNumberFormat="1" applyFont="1" applyFill="1" applyBorder="1" applyAlignment="1" applyProtection="1">
      <alignment horizontal="center"/>
      <protection locked="0"/>
    </xf>
    <xf numFmtId="17" fontId="0" fillId="3" borderId="0" xfId="0" applyNumberFormat="1" applyFont="1" applyFill="1" applyBorder="1" applyAlignment="1" applyProtection="1">
      <alignment horizontal="center"/>
      <protection locked="0"/>
    </xf>
    <xf numFmtId="0" fontId="0" fillId="2" borderId="2" xfId="0" applyBorder="1" applyAlignment="1">
      <alignment horizontal="left"/>
    </xf>
    <xf numFmtId="0" fontId="0" fillId="2" borderId="2" xfId="0" applyFont="1" applyBorder="1" applyAlignment="1">
      <alignment horizontal="left"/>
    </xf>
    <xf numFmtId="0" fontId="0" fillId="2" borderId="7" xfId="0" applyBorder="1" applyAlignment="1">
      <alignment horizontal="center"/>
    </xf>
    <xf numFmtId="49" fontId="0" fillId="2" borderId="3" xfId="0" applyNumberFormat="1" applyFont="1" applyBorder="1" applyAlignment="1">
      <alignment horizontal="center"/>
    </xf>
    <xf numFmtId="49" fontId="0" fillId="2" borderId="5" xfId="0" applyNumberFormat="1" applyFont="1" applyBorder="1" applyAlignment="1">
      <alignment horizontal="center"/>
    </xf>
    <xf numFmtId="49" fontId="0" fillId="2" borderId="1" xfId="0" applyNumberFormat="1" applyFont="1" applyBorder="1" applyAlignment="1">
      <alignment horizontal="center"/>
    </xf>
    <xf numFmtId="49" fontId="0" fillId="2" borderId="2" xfId="0" applyNumberFormat="1" applyFont="1" applyBorder="1" applyAlignment="1">
      <alignment horizontal="center"/>
    </xf>
    <xf numFmtId="49" fontId="2" fillId="2" borderId="2" xfId="0" applyNumberFormat="1" applyFont="1" applyBorder="1" applyAlignment="1">
      <alignment horizontal="center"/>
    </xf>
    <xf numFmtId="49" fontId="2" fillId="2" borderId="4" xfId="0" applyNumberFormat="1" applyFont="1" applyBorder="1" applyAlignment="1">
      <alignment horizontal="center"/>
    </xf>
    <xf numFmtId="49" fontId="2" fillId="2" borderId="1" xfId="0" applyNumberFormat="1" applyFont="1" applyBorder="1" applyAlignment="1">
      <alignment horizontal="center"/>
    </xf>
    <xf numFmtId="49" fontId="2" fillId="2" borderId="3" xfId="0" applyNumberFormat="1" applyFont="1" applyBorder="1" applyAlignment="1">
      <alignment horizontal="center"/>
    </xf>
    <xf numFmtId="49" fontId="5" fillId="2" borderId="1" xfId="0" applyNumberFormat="1" applyFont="1" applyBorder="1" applyAlignment="1">
      <alignment horizontal="center"/>
    </xf>
    <xf numFmtId="49" fontId="0" fillId="2" borderId="0" xfId="0" applyNumberFormat="1" applyFont="1" applyBorder="1" applyAlignment="1">
      <alignment horizontal="center"/>
    </xf>
    <xf numFmtId="17" fontId="0" fillId="2" borderId="1" xfId="0" applyNumberFormat="1" applyFont="1" applyBorder="1" applyAlignment="1">
      <alignment horizontal="center"/>
    </xf>
    <xf numFmtId="16" fontId="0" fillId="2" borderId="1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>
      <alignment/>
    </xf>
    <xf numFmtId="0" fontId="0" fillId="2" borderId="0" xfId="0" applyFill="1" applyBorder="1" applyAlignment="1">
      <alignment horizontal="center"/>
    </xf>
    <xf numFmtId="49" fontId="0" fillId="2" borderId="9" xfId="0" applyNumberFormat="1" applyFont="1" applyBorder="1" applyAlignment="1">
      <alignment horizontal="center"/>
    </xf>
    <xf numFmtId="49" fontId="1" fillId="2" borderId="9" xfId="0" applyNumberFormat="1" applyFont="1" applyBorder="1" applyAlignment="1">
      <alignment/>
    </xf>
    <xf numFmtId="0" fontId="0" fillId="2" borderId="10" xfId="0" applyFont="1" applyBorder="1" applyAlignment="1">
      <alignment horizontal="center"/>
    </xf>
    <xf numFmtId="0" fontId="0" fillId="2" borderId="7" xfId="0" applyFont="1" applyBorder="1" applyAlignment="1">
      <alignment horizontal="center"/>
    </xf>
    <xf numFmtId="17" fontId="0" fillId="2" borderId="8" xfId="0" applyNumberFormat="1" applyFont="1" applyBorder="1" applyAlignment="1">
      <alignment horizontal="center"/>
    </xf>
    <xf numFmtId="0" fontId="0" fillId="2" borderId="5" xfId="0" applyFont="1" applyBorder="1" applyAlignment="1">
      <alignment/>
    </xf>
    <xf numFmtId="49" fontId="0" fillId="2" borderId="3" xfId="0" applyNumberFormat="1" applyFont="1" applyBorder="1" applyAlignment="1">
      <alignment/>
    </xf>
    <xf numFmtId="0" fontId="2" fillId="2" borderId="7" xfId="0" applyFont="1" applyBorder="1" applyAlignment="1">
      <alignment horizontal="center"/>
    </xf>
    <xf numFmtId="0" fontId="2" fillId="2" borderId="0" xfId="0" applyFont="1" applyBorder="1" applyAlignment="1">
      <alignment/>
    </xf>
    <xf numFmtId="0" fontId="0" fillId="2" borderId="2" xfId="0" applyBorder="1" applyAlignment="1">
      <alignment horizontal="right"/>
    </xf>
    <xf numFmtId="0" fontId="1" fillId="2" borderId="1" xfId="0" applyFont="1" applyBorder="1" applyAlignment="1">
      <alignment horizontal="right"/>
    </xf>
    <xf numFmtId="0" fontId="0" fillId="3" borderId="1" xfId="0" applyFont="1" applyFill="1" applyBorder="1" applyAlignment="1" applyProtection="1">
      <alignment horizontal="right"/>
      <protection locked="0"/>
    </xf>
    <xf numFmtId="0" fontId="0" fillId="2" borderId="7" xfId="0" applyFont="1" applyBorder="1" applyAlignment="1">
      <alignment horizontal="right"/>
    </xf>
    <xf numFmtId="0" fontId="0" fillId="2" borderId="1" xfId="0" applyFont="1" applyBorder="1" applyAlignment="1">
      <alignment horizontal="right"/>
    </xf>
    <xf numFmtId="0" fontId="0" fillId="2" borderId="0" xfId="0" applyAlignment="1">
      <alignment horizontal="right"/>
    </xf>
    <xf numFmtId="0" fontId="0" fillId="2" borderId="10" xfId="0" applyFont="1" applyBorder="1" applyAlignment="1">
      <alignment horizontal="right"/>
    </xf>
    <xf numFmtId="0" fontId="0" fillId="2" borderId="11" xfId="0" applyFont="1" applyBorder="1" applyAlignment="1">
      <alignment horizontal="right"/>
    </xf>
    <xf numFmtId="0" fontId="0" fillId="2" borderId="8" xfId="0" applyFont="1" applyBorder="1" applyAlignment="1">
      <alignment horizontal="right"/>
    </xf>
    <xf numFmtId="0" fontId="0" fillId="2" borderId="1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581025" y="9715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" name="Line 5"/>
        <xdr:cNvSpPr>
          <a:spLocks/>
        </xdr:cNvSpPr>
      </xdr:nvSpPr>
      <xdr:spPr>
        <a:xfrm>
          <a:off x="581025" y="27527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" name="Line 7"/>
        <xdr:cNvSpPr>
          <a:spLocks/>
        </xdr:cNvSpPr>
      </xdr:nvSpPr>
      <xdr:spPr>
        <a:xfrm>
          <a:off x="581025" y="27527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4" name="Line 8"/>
        <xdr:cNvSpPr>
          <a:spLocks/>
        </xdr:cNvSpPr>
      </xdr:nvSpPr>
      <xdr:spPr>
        <a:xfrm>
          <a:off x="3028950" y="21050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0</xdr:rowOff>
    </xdr:from>
    <xdr:to>
      <xdr:col>15</xdr:col>
      <xdr:colOff>85725</xdr:colOff>
      <xdr:row>11</xdr:row>
      <xdr:rowOff>0</xdr:rowOff>
    </xdr:to>
    <xdr:sp>
      <xdr:nvSpPr>
        <xdr:cNvPr id="5" name="Line 11"/>
        <xdr:cNvSpPr>
          <a:spLocks/>
        </xdr:cNvSpPr>
      </xdr:nvSpPr>
      <xdr:spPr>
        <a:xfrm>
          <a:off x="8001000" y="17811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6" name="Line 12"/>
        <xdr:cNvSpPr>
          <a:spLocks/>
        </xdr:cNvSpPr>
      </xdr:nvSpPr>
      <xdr:spPr>
        <a:xfrm>
          <a:off x="8534400" y="21050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7" name="Line 15"/>
        <xdr:cNvSpPr>
          <a:spLocks/>
        </xdr:cNvSpPr>
      </xdr:nvSpPr>
      <xdr:spPr>
        <a:xfrm>
          <a:off x="3028950" y="17811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28575</xdr:colOff>
      <xdr:row>13</xdr:row>
      <xdr:rowOff>0</xdr:rowOff>
    </xdr:to>
    <xdr:sp>
      <xdr:nvSpPr>
        <xdr:cNvPr id="8" name="Line 16"/>
        <xdr:cNvSpPr>
          <a:spLocks/>
        </xdr:cNvSpPr>
      </xdr:nvSpPr>
      <xdr:spPr>
        <a:xfrm>
          <a:off x="3028950" y="21050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22</xdr:col>
      <xdr:colOff>76200</xdr:colOff>
      <xdr:row>0</xdr:row>
      <xdr:rowOff>0</xdr:rowOff>
    </xdr:to>
    <xdr:sp>
      <xdr:nvSpPr>
        <xdr:cNvPr id="9" name="Line 22"/>
        <xdr:cNvSpPr>
          <a:spLocks/>
        </xdr:cNvSpPr>
      </xdr:nvSpPr>
      <xdr:spPr>
        <a:xfrm flipV="1">
          <a:off x="581025" y="0"/>
          <a:ext cx="1547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11</xdr:row>
      <xdr:rowOff>0</xdr:rowOff>
    </xdr:from>
    <xdr:to>
      <xdr:col>15</xdr:col>
      <xdr:colOff>485775</xdr:colOff>
      <xdr:row>11</xdr:row>
      <xdr:rowOff>0</xdr:rowOff>
    </xdr:to>
    <xdr:sp>
      <xdr:nvSpPr>
        <xdr:cNvPr id="10" name="Line 23"/>
        <xdr:cNvSpPr>
          <a:spLocks/>
        </xdr:cNvSpPr>
      </xdr:nvSpPr>
      <xdr:spPr>
        <a:xfrm>
          <a:off x="8401050" y="17811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15</xdr:col>
      <xdr:colOff>76200</xdr:colOff>
      <xdr:row>13</xdr:row>
      <xdr:rowOff>0</xdr:rowOff>
    </xdr:to>
    <xdr:sp>
      <xdr:nvSpPr>
        <xdr:cNvPr id="11" name="Line 24"/>
        <xdr:cNvSpPr>
          <a:spLocks/>
        </xdr:cNvSpPr>
      </xdr:nvSpPr>
      <xdr:spPr>
        <a:xfrm>
          <a:off x="7991475" y="210502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11</xdr:row>
      <xdr:rowOff>0</xdr:rowOff>
    </xdr:from>
    <xdr:to>
      <xdr:col>16</xdr:col>
      <xdr:colOff>28575</xdr:colOff>
      <xdr:row>11</xdr:row>
      <xdr:rowOff>0</xdr:rowOff>
    </xdr:to>
    <xdr:sp>
      <xdr:nvSpPr>
        <xdr:cNvPr id="12" name="Line 25"/>
        <xdr:cNvSpPr>
          <a:spLocks/>
        </xdr:cNvSpPr>
      </xdr:nvSpPr>
      <xdr:spPr>
        <a:xfrm>
          <a:off x="8562975" y="178117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0</xdr:row>
      <xdr:rowOff>28575</xdr:rowOff>
    </xdr:to>
    <xdr:sp>
      <xdr:nvSpPr>
        <xdr:cNvPr id="13" name="Line 26"/>
        <xdr:cNvSpPr>
          <a:spLocks/>
        </xdr:cNvSpPr>
      </xdr:nvSpPr>
      <xdr:spPr>
        <a:xfrm flipV="1">
          <a:off x="0" y="9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85</xdr:row>
      <xdr:rowOff>0</xdr:rowOff>
    </xdr:to>
    <xdr:sp>
      <xdr:nvSpPr>
        <xdr:cNvPr id="14" name="Line 31"/>
        <xdr:cNvSpPr>
          <a:spLocks/>
        </xdr:cNvSpPr>
      </xdr:nvSpPr>
      <xdr:spPr>
        <a:xfrm>
          <a:off x="0" y="7610475"/>
          <a:ext cx="0" cy="615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0</xdr:colOff>
      <xdr:row>85</xdr:row>
      <xdr:rowOff>0</xdr:rowOff>
    </xdr:to>
    <xdr:sp>
      <xdr:nvSpPr>
        <xdr:cNvPr id="15" name="Line 32"/>
        <xdr:cNvSpPr>
          <a:spLocks/>
        </xdr:cNvSpPr>
      </xdr:nvSpPr>
      <xdr:spPr>
        <a:xfrm>
          <a:off x="3028950" y="7610475"/>
          <a:ext cx="0" cy="615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85</xdr:row>
      <xdr:rowOff>0</xdr:rowOff>
    </xdr:to>
    <xdr:sp>
      <xdr:nvSpPr>
        <xdr:cNvPr id="16" name="Line 33"/>
        <xdr:cNvSpPr>
          <a:spLocks/>
        </xdr:cNvSpPr>
      </xdr:nvSpPr>
      <xdr:spPr>
        <a:xfrm>
          <a:off x="8534400" y="7610475"/>
          <a:ext cx="0" cy="615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16</xdr:col>
      <xdr:colOff>0</xdr:colOff>
      <xdr:row>47</xdr:row>
      <xdr:rowOff>0</xdr:rowOff>
    </xdr:to>
    <xdr:sp>
      <xdr:nvSpPr>
        <xdr:cNvPr id="17" name="Line 34"/>
        <xdr:cNvSpPr>
          <a:spLocks/>
        </xdr:cNvSpPr>
      </xdr:nvSpPr>
      <xdr:spPr>
        <a:xfrm>
          <a:off x="7991475" y="76104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16</xdr:col>
      <xdr:colOff>0</xdr:colOff>
      <xdr:row>50</xdr:row>
      <xdr:rowOff>9525</xdr:rowOff>
    </xdr:to>
    <xdr:sp>
      <xdr:nvSpPr>
        <xdr:cNvPr id="18" name="AutoShape 35"/>
        <xdr:cNvSpPr>
          <a:spLocks/>
        </xdr:cNvSpPr>
      </xdr:nvSpPr>
      <xdr:spPr>
        <a:xfrm>
          <a:off x="7991475" y="8096250"/>
          <a:ext cx="2990850" cy="9525"/>
        </a:xfrm>
        <a:custGeom>
          <a:pathLst>
            <a:path h="1" w="314">
              <a:moveTo>
                <a:pt x="0" y="0"/>
              </a:moveTo>
              <a:lnTo>
                <a:pt x="3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19" name="Line 36"/>
        <xdr:cNvSpPr>
          <a:spLocks/>
        </xdr:cNvSpPr>
      </xdr:nvSpPr>
      <xdr:spPr>
        <a:xfrm>
          <a:off x="3028950" y="76104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0" name="Line 37"/>
        <xdr:cNvSpPr>
          <a:spLocks/>
        </xdr:cNvSpPr>
      </xdr:nvSpPr>
      <xdr:spPr>
        <a:xfrm>
          <a:off x="3028950" y="79343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21" name="Line 38"/>
        <xdr:cNvSpPr>
          <a:spLocks/>
        </xdr:cNvSpPr>
      </xdr:nvSpPr>
      <xdr:spPr>
        <a:xfrm flipV="1">
          <a:off x="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22" name="Line 40"/>
        <xdr:cNvSpPr>
          <a:spLocks/>
        </xdr:cNvSpPr>
      </xdr:nvSpPr>
      <xdr:spPr>
        <a:xfrm flipV="1">
          <a:off x="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5</xdr:col>
      <xdr:colOff>0</xdr:colOff>
      <xdr:row>82</xdr:row>
      <xdr:rowOff>0</xdr:rowOff>
    </xdr:to>
    <xdr:sp>
      <xdr:nvSpPr>
        <xdr:cNvPr id="23" name="Line 42"/>
        <xdr:cNvSpPr>
          <a:spLocks/>
        </xdr:cNvSpPr>
      </xdr:nvSpPr>
      <xdr:spPr>
        <a:xfrm>
          <a:off x="3028950" y="132778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4" name="Line 43"/>
        <xdr:cNvSpPr>
          <a:spLocks/>
        </xdr:cNvSpPr>
      </xdr:nvSpPr>
      <xdr:spPr>
        <a:xfrm>
          <a:off x="3028950" y="136017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>
      <xdr:nvSpPr>
        <xdr:cNvPr id="25" name="Line 44"/>
        <xdr:cNvSpPr>
          <a:spLocks/>
        </xdr:cNvSpPr>
      </xdr:nvSpPr>
      <xdr:spPr>
        <a:xfrm>
          <a:off x="7991475" y="132778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16</xdr:col>
      <xdr:colOff>0</xdr:colOff>
      <xdr:row>84</xdr:row>
      <xdr:rowOff>0</xdr:rowOff>
    </xdr:to>
    <xdr:sp>
      <xdr:nvSpPr>
        <xdr:cNvPr id="26" name="Line 45"/>
        <xdr:cNvSpPr>
          <a:spLocks/>
        </xdr:cNvSpPr>
      </xdr:nvSpPr>
      <xdr:spPr>
        <a:xfrm>
          <a:off x="7991475" y="136017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54</xdr:row>
      <xdr:rowOff>0</xdr:rowOff>
    </xdr:to>
    <xdr:sp>
      <xdr:nvSpPr>
        <xdr:cNvPr id="27" name="Line 46"/>
        <xdr:cNvSpPr>
          <a:spLocks/>
        </xdr:cNvSpPr>
      </xdr:nvSpPr>
      <xdr:spPr>
        <a:xfrm>
          <a:off x="581025" y="87439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28" name="Line 47"/>
        <xdr:cNvSpPr>
          <a:spLocks/>
        </xdr:cNvSpPr>
      </xdr:nvSpPr>
      <xdr:spPr>
        <a:xfrm>
          <a:off x="581025" y="142589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116</xdr:row>
      <xdr:rowOff>0</xdr:rowOff>
    </xdr:from>
    <xdr:to>
      <xdr:col>5</xdr:col>
      <xdr:colOff>0</xdr:colOff>
      <xdr:row>116</xdr:row>
      <xdr:rowOff>0</xdr:rowOff>
    </xdr:to>
    <xdr:sp>
      <xdr:nvSpPr>
        <xdr:cNvPr id="29" name="Line 48"/>
        <xdr:cNvSpPr>
          <a:spLocks/>
        </xdr:cNvSpPr>
      </xdr:nvSpPr>
      <xdr:spPr>
        <a:xfrm>
          <a:off x="3028950" y="187928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0" name="Line 49"/>
        <xdr:cNvSpPr>
          <a:spLocks/>
        </xdr:cNvSpPr>
      </xdr:nvSpPr>
      <xdr:spPr>
        <a:xfrm>
          <a:off x="3028950" y="191166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116</xdr:row>
      <xdr:rowOff>0</xdr:rowOff>
    </xdr:from>
    <xdr:to>
      <xdr:col>16</xdr:col>
      <xdr:colOff>0</xdr:colOff>
      <xdr:row>116</xdr:row>
      <xdr:rowOff>0</xdr:rowOff>
    </xdr:to>
    <xdr:sp>
      <xdr:nvSpPr>
        <xdr:cNvPr id="31" name="Line 50"/>
        <xdr:cNvSpPr>
          <a:spLocks/>
        </xdr:cNvSpPr>
      </xdr:nvSpPr>
      <xdr:spPr>
        <a:xfrm>
          <a:off x="7991475" y="187928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118</xdr:row>
      <xdr:rowOff>0</xdr:rowOff>
    </xdr:from>
    <xdr:to>
      <xdr:col>16</xdr:col>
      <xdr:colOff>0</xdr:colOff>
      <xdr:row>118</xdr:row>
      <xdr:rowOff>0</xdr:rowOff>
    </xdr:to>
    <xdr:sp>
      <xdr:nvSpPr>
        <xdr:cNvPr id="32" name="Line 51"/>
        <xdr:cNvSpPr>
          <a:spLocks/>
        </xdr:cNvSpPr>
      </xdr:nvSpPr>
      <xdr:spPr>
        <a:xfrm>
          <a:off x="7991475" y="191166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183</xdr:row>
      <xdr:rowOff>0</xdr:rowOff>
    </xdr:to>
    <xdr:sp>
      <xdr:nvSpPr>
        <xdr:cNvPr id="33" name="Line 52"/>
        <xdr:cNvSpPr>
          <a:spLocks/>
        </xdr:cNvSpPr>
      </xdr:nvSpPr>
      <xdr:spPr>
        <a:xfrm>
          <a:off x="0" y="23488650"/>
          <a:ext cx="0" cy="615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0</xdr:colOff>
      <xdr:row>123</xdr:row>
      <xdr:rowOff>0</xdr:rowOff>
    </xdr:to>
    <xdr:sp>
      <xdr:nvSpPr>
        <xdr:cNvPr id="34" name="Line 54"/>
        <xdr:cNvSpPr>
          <a:spLocks/>
        </xdr:cNvSpPr>
      </xdr:nvSpPr>
      <xdr:spPr>
        <a:xfrm>
          <a:off x="3609975" y="13935075"/>
          <a:ext cx="0" cy="599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86</xdr:row>
      <xdr:rowOff>0</xdr:rowOff>
    </xdr:from>
    <xdr:to>
      <xdr:col>12</xdr:col>
      <xdr:colOff>0</xdr:colOff>
      <xdr:row>123</xdr:row>
      <xdr:rowOff>0</xdr:rowOff>
    </xdr:to>
    <xdr:sp>
      <xdr:nvSpPr>
        <xdr:cNvPr id="35" name="Line 55"/>
        <xdr:cNvSpPr>
          <a:spLocks/>
        </xdr:cNvSpPr>
      </xdr:nvSpPr>
      <xdr:spPr>
        <a:xfrm>
          <a:off x="8534400" y="13935075"/>
          <a:ext cx="0" cy="599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123</xdr:row>
      <xdr:rowOff>0</xdr:rowOff>
    </xdr:to>
    <xdr:sp>
      <xdr:nvSpPr>
        <xdr:cNvPr id="36" name="Line 56"/>
        <xdr:cNvSpPr>
          <a:spLocks/>
        </xdr:cNvSpPr>
      </xdr:nvSpPr>
      <xdr:spPr>
        <a:xfrm>
          <a:off x="4733925" y="13935075"/>
          <a:ext cx="0" cy="599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86</xdr:row>
      <xdr:rowOff>0</xdr:rowOff>
    </xdr:from>
    <xdr:to>
      <xdr:col>11</xdr:col>
      <xdr:colOff>0</xdr:colOff>
      <xdr:row>123</xdr:row>
      <xdr:rowOff>0</xdr:rowOff>
    </xdr:to>
    <xdr:sp>
      <xdr:nvSpPr>
        <xdr:cNvPr id="37" name="Line 57"/>
        <xdr:cNvSpPr>
          <a:spLocks/>
        </xdr:cNvSpPr>
      </xdr:nvSpPr>
      <xdr:spPr>
        <a:xfrm>
          <a:off x="7991475" y="13935075"/>
          <a:ext cx="0" cy="599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" name="Line 60"/>
        <xdr:cNvSpPr>
          <a:spLocks/>
        </xdr:cNvSpPr>
      </xdr:nvSpPr>
      <xdr:spPr>
        <a:xfrm>
          <a:off x="3028950" y="205740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" name="Line 61"/>
        <xdr:cNvSpPr>
          <a:spLocks/>
        </xdr:cNvSpPr>
      </xdr:nvSpPr>
      <xdr:spPr>
        <a:xfrm>
          <a:off x="3028950" y="208978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16</xdr:col>
      <xdr:colOff>0</xdr:colOff>
      <xdr:row>127</xdr:row>
      <xdr:rowOff>0</xdr:rowOff>
    </xdr:to>
    <xdr:sp>
      <xdr:nvSpPr>
        <xdr:cNvPr id="40" name="Line 62"/>
        <xdr:cNvSpPr>
          <a:spLocks/>
        </xdr:cNvSpPr>
      </xdr:nvSpPr>
      <xdr:spPr>
        <a:xfrm>
          <a:off x="7991475" y="205740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129</xdr:row>
      <xdr:rowOff>0</xdr:rowOff>
    </xdr:from>
    <xdr:to>
      <xdr:col>16</xdr:col>
      <xdr:colOff>0</xdr:colOff>
      <xdr:row>129</xdr:row>
      <xdr:rowOff>0</xdr:rowOff>
    </xdr:to>
    <xdr:sp>
      <xdr:nvSpPr>
        <xdr:cNvPr id="41" name="Line 63"/>
        <xdr:cNvSpPr>
          <a:spLocks/>
        </xdr:cNvSpPr>
      </xdr:nvSpPr>
      <xdr:spPr>
        <a:xfrm>
          <a:off x="7991475" y="208978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133</xdr:row>
      <xdr:rowOff>0</xdr:rowOff>
    </xdr:from>
    <xdr:to>
      <xdr:col>2</xdr:col>
      <xdr:colOff>0</xdr:colOff>
      <xdr:row>133</xdr:row>
      <xdr:rowOff>0</xdr:rowOff>
    </xdr:to>
    <xdr:sp>
      <xdr:nvSpPr>
        <xdr:cNvPr id="42" name="Line 64"/>
        <xdr:cNvSpPr>
          <a:spLocks/>
        </xdr:cNvSpPr>
      </xdr:nvSpPr>
      <xdr:spPr>
        <a:xfrm>
          <a:off x="581025" y="215455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43" name="Line 66"/>
        <xdr:cNvSpPr>
          <a:spLocks/>
        </xdr:cNvSpPr>
      </xdr:nvSpPr>
      <xdr:spPr>
        <a:xfrm>
          <a:off x="3028950" y="238125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147</xdr:row>
      <xdr:rowOff>0</xdr:rowOff>
    </xdr:from>
    <xdr:to>
      <xdr:col>16</xdr:col>
      <xdr:colOff>0</xdr:colOff>
      <xdr:row>147</xdr:row>
      <xdr:rowOff>0</xdr:rowOff>
    </xdr:to>
    <xdr:sp>
      <xdr:nvSpPr>
        <xdr:cNvPr id="44" name="Line 68"/>
        <xdr:cNvSpPr>
          <a:spLocks/>
        </xdr:cNvSpPr>
      </xdr:nvSpPr>
      <xdr:spPr>
        <a:xfrm>
          <a:off x="7991475" y="238125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151</xdr:row>
      <xdr:rowOff>0</xdr:rowOff>
    </xdr:from>
    <xdr:to>
      <xdr:col>2</xdr:col>
      <xdr:colOff>0</xdr:colOff>
      <xdr:row>151</xdr:row>
      <xdr:rowOff>0</xdr:rowOff>
    </xdr:to>
    <xdr:sp>
      <xdr:nvSpPr>
        <xdr:cNvPr id="45" name="Line 69"/>
        <xdr:cNvSpPr>
          <a:spLocks/>
        </xdr:cNvSpPr>
      </xdr:nvSpPr>
      <xdr:spPr>
        <a:xfrm>
          <a:off x="581025" y="2446020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0</xdr:rowOff>
    </xdr:from>
    <xdr:to>
      <xdr:col>5</xdr:col>
      <xdr:colOff>0</xdr:colOff>
      <xdr:row>145</xdr:row>
      <xdr:rowOff>0</xdr:rowOff>
    </xdr:to>
    <xdr:sp>
      <xdr:nvSpPr>
        <xdr:cNvPr id="46" name="Line 72"/>
        <xdr:cNvSpPr>
          <a:spLocks/>
        </xdr:cNvSpPr>
      </xdr:nvSpPr>
      <xdr:spPr>
        <a:xfrm>
          <a:off x="3028950" y="2348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145</xdr:row>
      <xdr:rowOff>0</xdr:rowOff>
    </xdr:from>
    <xdr:to>
      <xdr:col>16</xdr:col>
      <xdr:colOff>0</xdr:colOff>
      <xdr:row>145</xdr:row>
      <xdr:rowOff>0</xdr:rowOff>
    </xdr:to>
    <xdr:sp>
      <xdr:nvSpPr>
        <xdr:cNvPr id="47" name="Line 73"/>
        <xdr:cNvSpPr>
          <a:spLocks/>
        </xdr:cNvSpPr>
      </xdr:nvSpPr>
      <xdr:spPr>
        <a:xfrm>
          <a:off x="7991475" y="234886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177</xdr:row>
      <xdr:rowOff>0</xdr:rowOff>
    </xdr:from>
    <xdr:to>
      <xdr:col>5</xdr:col>
      <xdr:colOff>0</xdr:colOff>
      <xdr:row>177</xdr:row>
      <xdr:rowOff>0</xdr:rowOff>
    </xdr:to>
    <xdr:sp>
      <xdr:nvSpPr>
        <xdr:cNvPr id="48" name="Line 74"/>
        <xdr:cNvSpPr>
          <a:spLocks/>
        </xdr:cNvSpPr>
      </xdr:nvSpPr>
      <xdr:spPr>
        <a:xfrm>
          <a:off x="3028950" y="286702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5</xdr:col>
      <xdr:colOff>0</xdr:colOff>
      <xdr:row>179</xdr:row>
      <xdr:rowOff>0</xdr:rowOff>
    </xdr:to>
    <xdr:sp>
      <xdr:nvSpPr>
        <xdr:cNvPr id="49" name="Line 75"/>
        <xdr:cNvSpPr>
          <a:spLocks/>
        </xdr:cNvSpPr>
      </xdr:nvSpPr>
      <xdr:spPr>
        <a:xfrm>
          <a:off x="3028950" y="28994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177</xdr:row>
      <xdr:rowOff>0</xdr:rowOff>
    </xdr:from>
    <xdr:to>
      <xdr:col>16</xdr:col>
      <xdr:colOff>0</xdr:colOff>
      <xdr:row>177</xdr:row>
      <xdr:rowOff>0</xdr:rowOff>
    </xdr:to>
    <xdr:sp>
      <xdr:nvSpPr>
        <xdr:cNvPr id="50" name="Line 76"/>
        <xdr:cNvSpPr>
          <a:spLocks/>
        </xdr:cNvSpPr>
      </xdr:nvSpPr>
      <xdr:spPr>
        <a:xfrm>
          <a:off x="7991475" y="286702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179</xdr:row>
      <xdr:rowOff>0</xdr:rowOff>
    </xdr:from>
    <xdr:to>
      <xdr:col>16</xdr:col>
      <xdr:colOff>0</xdr:colOff>
      <xdr:row>179</xdr:row>
      <xdr:rowOff>0</xdr:rowOff>
    </xdr:to>
    <xdr:sp>
      <xdr:nvSpPr>
        <xdr:cNvPr id="51" name="Line 77"/>
        <xdr:cNvSpPr>
          <a:spLocks/>
        </xdr:cNvSpPr>
      </xdr:nvSpPr>
      <xdr:spPr>
        <a:xfrm>
          <a:off x="7991475" y="289941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183</xdr:row>
      <xdr:rowOff>0</xdr:rowOff>
    </xdr:from>
    <xdr:to>
      <xdr:col>2</xdr:col>
      <xdr:colOff>0</xdr:colOff>
      <xdr:row>183</xdr:row>
      <xdr:rowOff>0</xdr:rowOff>
    </xdr:to>
    <xdr:sp>
      <xdr:nvSpPr>
        <xdr:cNvPr id="52" name="Line 78"/>
        <xdr:cNvSpPr>
          <a:spLocks/>
        </xdr:cNvSpPr>
      </xdr:nvSpPr>
      <xdr:spPr>
        <a:xfrm>
          <a:off x="3028950" y="2964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0</xdr:colOff>
      <xdr:row>127</xdr:row>
      <xdr:rowOff>0</xdr:rowOff>
    </xdr:to>
    <xdr:sp>
      <xdr:nvSpPr>
        <xdr:cNvPr id="53" name="Line 79"/>
        <xdr:cNvSpPr>
          <a:spLocks/>
        </xdr:cNvSpPr>
      </xdr:nvSpPr>
      <xdr:spPr>
        <a:xfrm>
          <a:off x="3609975" y="2057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123</xdr:row>
      <xdr:rowOff>0</xdr:rowOff>
    </xdr:from>
    <xdr:to>
      <xdr:col>2</xdr:col>
      <xdr:colOff>0</xdr:colOff>
      <xdr:row>123</xdr:row>
      <xdr:rowOff>0</xdr:rowOff>
    </xdr:to>
    <xdr:sp>
      <xdr:nvSpPr>
        <xdr:cNvPr id="54" name="Line 80"/>
        <xdr:cNvSpPr>
          <a:spLocks/>
        </xdr:cNvSpPr>
      </xdr:nvSpPr>
      <xdr:spPr>
        <a:xfrm>
          <a:off x="302895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0</xdr:rowOff>
    </xdr:from>
    <xdr:to>
      <xdr:col>2</xdr:col>
      <xdr:colOff>0</xdr:colOff>
      <xdr:row>127</xdr:row>
      <xdr:rowOff>0</xdr:rowOff>
    </xdr:to>
    <xdr:sp>
      <xdr:nvSpPr>
        <xdr:cNvPr id="55" name="Line 81"/>
        <xdr:cNvSpPr>
          <a:spLocks/>
        </xdr:cNvSpPr>
      </xdr:nvSpPr>
      <xdr:spPr>
        <a:xfrm>
          <a:off x="3028950" y="2057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0</xdr:colOff>
      <xdr:row>123</xdr:row>
      <xdr:rowOff>0</xdr:rowOff>
    </xdr:to>
    <xdr:sp>
      <xdr:nvSpPr>
        <xdr:cNvPr id="56" name="Line 82"/>
        <xdr:cNvSpPr>
          <a:spLocks/>
        </xdr:cNvSpPr>
      </xdr:nvSpPr>
      <xdr:spPr>
        <a:xfrm>
          <a:off x="3028950" y="13935075"/>
          <a:ext cx="0" cy="599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85</xdr:row>
      <xdr:rowOff>0</xdr:rowOff>
    </xdr:to>
    <xdr:sp>
      <xdr:nvSpPr>
        <xdr:cNvPr id="57" name="Line 83"/>
        <xdr:cNvSpPr>
          <a:spLocks/>
        </xdr:cNvSpPr>
      </xdr:nvSpPr>
      <xdr:spPr>
        <a:xfrm>
          <a:off x="0" y="7610475"/>
          <a:ext cx="0" cy="615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85</xdr:row>
      <xdr:rowOff>0</xdr:rowOff>
    </xdr:to>
    <xdr:sp>
      <xdr:nvSpPr>
        <xdr:cNvPr id="58" name="Line 84"/>
        <xdr:cNvSpPr>
          <a:spLocks/>
        </xdr:cNvSpPr>
      </xdr:nvSpPr>
      <xdr:spPr>
        <a:xfrm>
          <a:off x="0" y="7610475"/>
          <a:ext cx="0" cy="615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0</xdr:colOff>
      <xdr:row>183</xdr:row>
      <xdr:rowOff>0</xdr:rowOff>
    </xdr:to>
    <xdr:sp>
      <xdr:nvSpPr>
        <xdr:cNvPr id="59" name="Line 85"/>
        <xdr:cNvSpPr>
          <a:spLocks/>
        </xdr:cNvSpPr>
      </xdr:nvSpPr>
      <xdr:spPr>
        <a:xfrm>
          <a:off x="0" y="20574000"/>
          <a:ext cx="0" cy="906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124</xdr:row>
      <xdr:rowOff>0</xdr:rowOff>
    </xdr:to>
    <xdr:sp>
      <xdr:nvSpPr>
        <xdr:cNvPr id="60" name="AutoShape 86"/>
        <xdr:cNvSpPr>
          <a:spLocks/>
        </xdr:cNvSpPr>
      </xdr:nvSpPr>
      <xdr:spPr>
        <a:xfrm>
          <a:off x="0" y="13935075"/>
          <a:ext cx="0" cy="6153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123</xdr:row>
      <xdr:rowOff>0</xdr:rowOff>
    </xdr:from>
    <xdr:to>
      <xdr:col>2</xdr:col>
      <xdr:colOff>0</xdr:colOff>
      <xdr:row>134</xdr:row>
      <xdr:rowOff>0</xdr:rowOff>
    </xdr:to>
    <xdr:sp>
      <xdr:nvSpPr>
        <xdr:cNvPr id="61" name="AutoShape 87"/>
        <xdr:cNvSpPr>
          <a:spLocks/>
        </xdr:cNvSpPr>
      </xdr:nvSpPr>
      <xdr:spPr>
        <a:xfrm>
          <a:off x="3028950" y="19926300"/>
          <a:ext cx="0" cy="1781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123</xdr:row>
      <xdr:rowOff>0</xdr:rowOff>
    </xdr:to>
    <xdr:sp>
      <xdr:nvSpPr>
        <xdr:cNvPr id="62" name="AutoShape 88"/>
        <xdr:cNvSpPr>
          <a:spLocks/>
        </xdr:cNvSpPr>
      </xdr:nvSpPr>
      <xdr:spPr>
        <a:xfrm>
          <a:off x="3609975" y="199263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181</xdr:row>
      <xdr:rowOff>0</xdr:rowOff>
    </xdr:from>
    <xdr:to>
      <xdr:col>18</xdr:col>
      <xdr:colOff>0</xdr:colOff>
      <xdr:row>181</xdr:row>
      <xdr:rowOff>0</xdr:rowOff>
    </xdr:to>
    <xdr:sp>
      <xdr:nvSpPr>
        <xdr:cNvPr id="63" name="Line 94"/>
        <xdr:cNvSpPr>
          <a:spLocks/>
        </xdr:cNvSpPr>
      </xdr:nvSpPr>
      <xdr:spPr>
        <a:xfrm flipH="1">
          <a:off x="581025" y="29317950"/>
          <a:ext cx="1296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183</xdr:row>
      <xdr:rowOff>0</xdr:rowOff>
    </xdr:from>
    <xdr:to>
      <xdr:col>18</xdr:col>
      <xdr:colOff>0</xdr:colOff>
      <xdr:row>183</xdr:row>
      <xdr:rowOff>0</xdr:rowOff>
    </xdr:to>
    <xdr:sp>
      <xdr:nvSpPr>
        <xdr:cNvPr id="64" name="Line 95"/>
        <xdr:cNvSpPr>
          <a:spLocks/>
        </xdr:cNvSpPr>
      </xdr:nvSpPr>
      <xdr:spPr>
        <a:xfrm>
          <a:off x="581025" y="29641800"/>
          <a:ext cx="1296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0</xdr:colOff>
      <xdr:row>134</xdr:row>
      <xdr:rowOff>0</xdr:rowOff>
    </xdr:to>
    <xdr:sp>
      <xdr:nvSpPr>
        <xdr:cNvPr id="65" name="Line 96"/>
        <xdr:cNvSpPr>
          <a:spLocks/>
        </xdr:cNvSpPr>
      </xdr:nvSpPr>
      <xdr:spPr>
        <a:xfrm flipV="1">
          <a:off x="0" y="2170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66" name="Line 100"/>
        <xdr:cNvSpPr>
          <a:spLocks/>
        </xdr:cNvSpPr>
      </xdr:nvSpPr>
      <xdr:spPr>
        <a:xfrm>
          <a:off x="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122</xdr:row>
      <xdr:rowOff>0</xdr:rowOff>
    </xdr:from>
    <xdr:to>
      <xdr:col>2</xdr:col>
      <xdr:colOff>0</xdr:colOff>
      <xdr:row>122</xdr:row>
      <xdr:rowOff>0</xdr:rowOff>
    </xdr:to>
    <xdr:sp>
      <xdr:nvSpPr>
        <xdr:cNvPr id="67" name="Line 107"/>
        <xdr:cNvSpPr>
          <a:spLocks/>
        </xdr:cNvSpPr>
      </xdr:nvSpPr>
      <xdr:spPr>
        <a:xfrm>
          <a:off x="581025" y="1976437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224"/>
  <sheetViews>
    <sheetView tabSelected="1" zoomScale="65" zoomScaleNormal="65" workbookViewId="0" topLeftCell="C145">
      <selection activeCell="Q171" sqref="Q171"/>
    </sheetView>
  </sheetViews>
  <sheetFormatPr defaultColWidth="9.140625" defaultRowHeight="12.75"/>
  <cols>
    <col min="1" max="1" width="8.7109375" style="87" customWidth="1"/>
    <col min="2" max="2" width="36.7109375" style="4" customWidth="1"/>
    <col min="3" max="3" width="8.7109375" style="97" customWidth="1"/>
    <col min="4" max="4" width="8.7109375" style="56" customWidth="1"/>
    <col min="5" max="5" width="8.140625" style="26" customWidth="1"/>
    <col min="6" max="9" width="8.140625" style="84" customWidth="1"/>
    <col min="10" max="10" width="8.28125" style="0" customWidth="1"/>
    <col min="11" max="11" width="8.00390625" style="5" customWidth="1"/>
    <col min="12" max="12" width="8.140625" style="67" customWidth="1"/>
    <col min="13" max="13" width="10.00390625" style="36" customWidth="1"/>
    <col min="14" max="14" width="9.00390625" style="75" customWidth="1"/>
    <col min="15" max="15" width="8.140625" style="75" customWidth="1"/>
    <col min="16" max="16" width="9.57421875" style="0" customWidth="1"/>
    <col min="17" max="17" width="38.28125" style="3" customWidth="1"/>
    <col min="18" max="18" width="0.13671875" style="0" customWidth="1"/>
  </cols>
  <sheetData>
    <row r="1" spans="1:17" ht="12.75">
      <c r="A1" s="27" t="s">
        <v>78</v>
      </c>
      <c r="B1" s="34" t="s">
        <v>0</v>
      </c>
      <c r="C1" s="89" t="s">
        <v>183</v>
      </c>
      <c r="D1" s="110" t="s">
        <v>80</v>
      </c>
      <c r="E1" s="40" t="s">
        <v>156</v>
      </c>
      <c r="F1" s="78" t="s">
        <v>132</v>
      </c>
      <c r="G1" s="78" t="s">
        <v>132</v>
      </c>
      <c r="H1" s="78" t="s">
        <v>132</v>
      </c>
      <c r="I1" s="78" t="s">
        <v>134</v>
      </c>
      <c r="J1" s="27" t="s">
        <v>8</v>
      </c>
      <c r="K1" s="27" t="s">
        <v>9</v>
      </c>
      <c r="L1" s="107" t="s">
        <v>11</v>
      </c>
      <c r="M1" s="120" t="s">
        <v>6</v>
      </c>
      <c r="N1" s="121"/>
      <c r="O1" s="68"/>
      <c r="P1" s="27" t="s">
        <v>5</v>
      </c>
      <c r="Q1" s="27" t="s">
        <v>2</v>
      </c>
    </row>
    <row r="2" spans="1:17" ht="12.75">
      <c r="A2" s="6" t="s">
        <v>79</v>
      </c>
      <c r="B2" s="14"/>
      <c r="C2" s="90" t="s">
        <v>185</v>
      </c>
      <c r="D2" s="53" t="s">
        <v>81</v>
      </c>
      <c r="E2" s="41" t="s">
        <v>157</v>
      </c>
      <c r="F2" s="79" t="s">
        <v>133</v>
      </c>
      <c r="G2" s="79" t="s">
        <v>154</v>
      </c>
      <c r="H2" s="79" t="s">
        <v>136</v>
      </c>
      <c r="I2" s="79" t="s">
        <v>135</v>
      </c>
      <c r="J2" s="6" t="s">
        <v>1</v>
      </c>
      <c r="K2" s="6" t="s">
        <v>1</v>
      </c>
      <c r="L2" s="108" t="s">
        <v>10</v>
      </c>
      <c r="M2" s="122" t="s">
        <v>26</v>
      </c>
      <c r="N2" s="123"/>
      <c r="O2" s="69"/>
      <c r="P2" s="14" t="s">
        <v>7</v>
      </c>
      <c r="Q2" s="6"/>
    </row>
    <row r="3" spans="1:17" ht="12.75">
      <c r="A3" s="24"/>
      <c r="B3" s="31"/>
      <c r="C3" s="88" t="s">
        <v>184</v>
      </c>
      <c r="D3" s="111" t="s">
        <v>250</v>
      </c>
      <c r="E3" s="42" t="s">
        <v>251</v>
      </c>
      <c r="F3" s="80" t="s">
        <v>131</v>
      </c>
      <c r="G3" s="80" t="s">
        <v>155</v>
      </c>
      <c r="H3" s="80" t="s">
        <v>131</v>
      </c>
      <c r="I3" s="80" t="s">
        <v>16</v>
      </c>
      <c r="J3" s="24"/>
      <c r="K3" s="24"/>
      <c r="L3" s="109">
        <v>38412</v>
      </c>
      <c r="M3" s="106" t="s">
        <v>252</v>
      </c>
      <c r="N3" s="105" t="s">
        <v>253</v>
      </c>
      <c r="O3" s="70" t="s">
        <v>15</v>
      </c>
      <c r="P3" s="24"/>
      <c r="Q3" s="24"/>
    </row>
    <row r="4" spans="1:17" ht="12.75">
      <c r="A4" s="6"/>
      <c r="B4" s="14"/>
      <c r="C4" s="91"/>
      <c r="D4" s="32"/>
      <c r="E4" s="43"/>
      <c r="F4" s="79"/>
      <c r="G4" s="79"/>
      <c r="H4" s="79"/>
      <c r="I4" s="79"/>
      <c r="J4" s="6"/>
      <c r="K4" s="6"/>
      <c r="L4" s="62"/>
      <c r="M4" s="71"/>
      <c r="N4" s="72"/>
      <c r="O4" s="72"/>
      <c r="P4" s="14"/>
      <c r="Q4" s="6"/>
    </row>
    <row r="5" spans="1:17" ht="12.75">
      <c r="A5" s="6"/>
      <c r="B5" s="85" t="s">
        <v>158</v>
      </c>
      <c r="C5" s="91"/>
      <c r="D5" s="32"/>
      <c r="E5" s="43"/>
      <c r="F5" s="79"/>
      <c r="G5" s="79"/>
      <c r="H5" s="79"/>
      <c r="I5" s="79"/>
      <c r="J5" s="6"/>
      <c r="K5" s="6"/>
      <c r="L5" s="62"/>
      <c r="M5" s="57"/>
      <c r="N5" s="77"/>
      <c r="O5" s="77"/>
      <c r="P5" s="14"/>
      <c r="Q5" s="6"/>
    </row>
    <row r="6" spans="1:17" ht="12.75">
      <c r="A6" s="6"/>
      <c r="B6" s="85"/>
      <c r="C6" s="91"/>
      <c r="D6" s="32" t="s">
        <v>16</v>
      </c>
      <c r="E6" s="44"/>
      <c r="F6" s="79"/>
      <c r="G6" s="79"/>
      <c r="H6" s="79"/>
      <c r="I6" s="79"/>
      <c r="J6" s="9"/>
      <c r="K6" s="9"/>
      <c r="L6" s="36" t="s">
        <v>16</v>
      </c>
      <c r="M6" s="57" t="s">
        <v>16</v>
      </c>
      <c r="N6" s="53" t="s">
        <v>16</v>
      </c>
      <c r="O6" s="53" t="s">
        <v>16</v>
      </c>
      <c r="P6" s="15"/>
      <c r="Q6" s="6"/>
    </row>
    <row r="7" spans="1:17" ht="12.75">
      <c r="A7" s="6" t="s">
        <v>16</v>
      </c>
      <c r="B7" s="14"/>
      <c r="C7" s="91"/>
      <c r="D7" s="32"/>
      <c r="E7" s="44"/>
      <c r="F7" s="79"/>
      <c r="G7" s="79"/>
      <c r="H7" s="79"/>
      <c r="I7" s="79"/>
      <c r="J7" s="9"/>
      <c r="K7" s="9"/>
      <c r="L7" s="36"/>
      <c r="M7" s="57"/>
      <c r="N7" s="53"/>
      <c r="O7" s="53"/>
      <c r="P7" s="15"/>
      <c r="Q7" s="6"/>
    </row>
    <row r="8" spans="1:17" ht="12.75">
      <c r="A8" s="6" t="s">
        <v>34</v>
      </c>
      <c r="B8" s="14" t="s">
        <v>3</v>
      </c>
      <c r="C8" s="91" t="s">
        <v>192</v>
      </c>
      <c r="D8" s="32">
        <v>75</v>
      </c>
      <c r="E8" s="44">
        <v>1</v>
      </c>
      <c r="F8" s="79" t="s">
        <v>153</v>
      </c>
      <c r="G8" s="79" t="s">
        <v>153</v>
      </c>
      <c r="H8" s="79" t="s">
        <v>153</v>
      </c>
      <c r="I8" s="79" t="s">
        <v>153</v>
      </c>
      <c r="J8" s="18">
        <v>33239</v>
      </c>
      <c r="K8" s="18">
        <v>33664</v>
      </c>
      <c r="L8" s="36">
        <v>9463</v>
      </c>
      <c r="M8" s="57">
        <v>75</v>
      </c>
      <c r="N8" s="53">
        <v>0</v>
      </c>
      <c r="O8" s="53">
        <v>0</v>
      </c>
      <c r="P8" s="15">
        <f>SUM(L8:O8)</f>
        <v>9538</v>
      </c>
      <c r="Q8" s="6" t="s">
        <v>49</v>
      </c>
    </row>
    <row r="9" spans="1:17" ht="12.75">
      <c r="A9" s="6" t="s">
        <v>36</v>
      </c>
      <c r="B9" s="14" t="s">
        <v>33</v>
      </c>
      <c r="C9" s="91" t="s">
        <v>187</v>
      </c>
      <c r="D9" s="32">
        <v>7878</v>
      </c>
      <c r="E9" s="44">
        <v>3433</v>
      </c>
      <c r="F9" s="79" t="s">
        <v>153</v>
      </c>
      <c r="G9" s="79" t="s">
        <v>153</v>
      </c>
      <c r="H9" s="79" t="s">
        <v>153</v>
      </c>
      <c r="I9" s="79" t="s">
        <v>153</v>
      </c>
      <c r="J9" s="18">
        <v>38021</v>
      </c>
      <c r="K9" s="18">
        <v>38596</v>
      </c>
      <c r="L9" s="36">
        <v>11941</v>
      </c>
      <c r="M9" s="57">
        <v>6966</v>
      </c>
      <c r="N9" s="53">
        <v>912</v>
      </c>
      <c r="O9" s="53">
        <v>0</v>
      </c>
      <c r="P9" s="15">
        <f>SUM(L9:O9)</f>
        <v>19819</v>
      </c>
      <c r="Q9" s="6" t="s">
        <v>49</v>
      </c>
    </row>
    <row r="10" spans="1:17" ht="12.75">
      <c r="A10" s="6" t="s">
        <v>35</v>
      </c>
      <c r="B10" s="14" t="s">
        <v>4</v>
      </c>
      <c r="C10" s="91" t="s">
        <v>188</v>
      </c>
      <c r="D10" s="32">
        <v>1332</v>
      </c>
      <c r="E10" s="44">
        <v>2901</v>
      </c>
      <c r="F10" s="79" t="s">
        <v>153</v>
      </c>
      <c r="G10" s="79" t="s">
        <v>153</v>
      </c>
      <c r="H10" s="79" t="s">
        <v>153</v>
      </c>
      <c r="I10" s="79" t="s">
        <v>153</v>
      </c>
      <c r="J10" s="18">
        <v>36923</v>
      </c>
      <c r="K10" s="18">
        <v>38295</v>
      </c>
      <c r="L10" s="36">
        <v>23641</v>
      </c>
      <c r="M10" s="57">
        <v>3719</v>
      </c>
      <c r="N10" s="53">
        <v>0</v>
      </c>
      <c r="O10" s="53">
        <v>0</v>
      </c>
      <c r="P10" s="15">
        <f>SUM(L10:O10)</f>
        <v>27360</v>
      </c>
      <c r="Q10" s="6" t="s">
        <v>49</v>
      </c>
    </row>
    <row r="11" spans="1:17" ht="12.75">
      <c r="A11" s="6"/>
      <c r="B11" s="14"/>
      <c r="C11" s="91"/>
      <c r="D11" s="32"/>
      <c r="E11" s="44"/>
      <c r="F11" s="79"/>
      <c r="G11" s="79"/>
      <c r="H11" s="79"/>
      <c r="I11" s="79"/>
      <c r="J11" s="18"/>
      <c r="K11" s="18"/>
      <c r="L11" s="36"/>
      <c r="M11" s="57"/>
      <c r="N11" s="53"/>
      <c r="O11" s="53"/>
      <c r="P11" s="15"/>
      <c r="Q11" s="6" t="s">
        <v>16</v>
      </c>
    </row>
    <row r="12" spans="1:17" ht="12.75">
      <c r="A12" s="6"/>
      <c r="B12" s="14"/>
      <c r="C12" s="91"/>
      <c r="D12" s="32"/>
      <c r="E12" s="44"/>
      <c r="F12" s="79"/>
      <c r="G12" s="79"/>
      <c r="H12" s="79"/>
      <c r="I12" s="79"/>
      <c r="J12" s="9"/>
      <c r="K12" s="9"/>
      <c r="L12" s="36"/>
      <c r="M12" s="57"/>
      <c r="N12" s="53"/>
      <c r="O12" s="53"/>
      <c r="P12" s="15"/>
      <c r="Q12" s="6"/>
    </row>
    <row r="13" spans="1:17" s="2" customFormat="1" ht="12.75">
      <c r="A13" s="7"/>
      <c r="B13" s="17" t="s">
        <v>24</v>
      </c>
      <c r="C13" s="92"/>
      <c r="D13" s="54">
        <f>SUM(D8:D12)</f>
        <v>9285</v>
      </c>
      <c r="E13" s="11">
        <f>SUM(E8:E12)</f>
        <v>6335</v>
      </c>
      <c r="F13" s="81"/>
      <c r="G13" s="81"/>
      <c r="H13" s="81"/>
      <c r="I13" s="81"/>
      <c r="J13" s="10"/>
      <c r="K13" s="10"/>
      <c r="L13" s="35">
        <f>SUM(L8:L12)</f>
        <v>45045</v>
      </c>
      <c r="M13" s="58">
        <f>SUM(M8:M12)</f>
        <v>10760</v>
      </c>
      <c r="N13" s="10">
        <f>SUM(N8:N12)</f>
        <v>912</v>
      </c>
      <c r="O13" s="10">
        <f>SUM(O8:O10)</f>
        <v>0</v>
      </c>
      <c r="P13" s="16">
        <f>SUM(L13:O13)</f>
        <v>56717</v>
      </c>
      <c r="Q13" s="7"/>
    </row>
    <row r="14" spans="1:17" s="2" customFormat="1" ht="12.75">
      <c r="A14" s="19"/>
      <c r="B14" s="23"/>
      <c r="C14" s="93"/>
      <c r="D14" s="55"/>
      <c r="E14" s="21"/>
      <c r="F14" s="82"/>
      <c r="G14" s="82"/>
      <c r="H14" s="82"/>
      <c r="I14" s="82"/>
      <c r="J14" s="20"/>
      <c r="K14" s="20"/>
      <c r="L14" s="63"/>
      <c r="M14" s="59"/>
      <c r="N14" s="20"/>
      <c r="O14" s="20"/>
      <c r="P14" s="22"/>
      <c r="Q14" s="19"/>
    </row>
    <row r="15" spans="1:17" ht="12.75">
      <c r="A15" s="27"/>
      <c r="B15" s="30"/>
      <c r="C15" s="91"/>
      <c r="D15" s="32"/>
      <c r="E15" s="44"/>
      <c r="F15" s="79"/>
      <c r="G15" s="79"/>
      <c r="H15" s="79"/>
      <c r="I15" s="79"/>
      <c r="J15" s="6"/>
      <c r="K15" s="6"/>
      <c r="L15" s="36"/>
      <c r="M15" s="57"/>
      <c r="N15" s="53"/>
      <c r="O15" s="53"/>
      <c r="P15" s="15"/>
      <c r="Q15" s="6"/>
    </row>
    <row r="16" spans="1:17" ht="12.75">
      <c r="A16" s="6"/>
      <c r="B16" s="85" t="s">
        <v>159</v>
      </c>
      <c r="C16" s="91"/>
      <c r="D16" s="32"/>
      <c r="E16" s="44"/>
      <c r="F16" s="79"/>
      <c r="G16" s="79"/>
      <c r="H16" s="79"/>
      <c r="I16" s="79"/>
      <c r="J16" s="6"/>
      <c r="K16" s="6"/>
      <c r="L16" s="36"/>
      <c r="M16" s="57"/>
      <c r="N16" s="53"/>
      <c r="O16" s="53"/>
      <c r="P16" s="15"/>
      <c r="Q16" s="6"/>
    </row>
    <row r="17" spans="1:17" ht="12.75">
      <c r="A17" s="6"/>
      <c r="B17" s="85"/>
      <c r="C17" s="91"/>
      <c r="D17" s="32"/>
      <c r="E17" s="44"/>
      <c r="F17" s="79"/>
      <c r="G17" s="79"/>
      <c r="H17" s="79"/>
      <c r="I17" s="79"/>
      <c r="J17" s="6"/>
      <c r="K17" s="6"/>
      <c r="L17" s="36"/>
      <c r="M17" s="57"/>
      <c r="N17" s="53"/>
      <c r="O17" s="53"/>
      <c r="P17" s="15"/>
      <c r="Q17" s="6"/>
    </row>
    <row r="18" spans="1:17" ht="12.75">
      <c r="A18" s="6"/>
      <c r="B18" s="47"/>
      <c r="C18" s="91"/>
      <c r="D18" s="32"/>
      <c r="E18" s="44"/>
      <c r="F18" s="79"/>
      <c r="G18" s="79"/>
      <c r="H18" s="79"/>
      <c r="I18" s="79"/>
      <c r="J18" s="6"/>
      <c r="K18" s="6"/>
      <c r="L18" s="36"/>
      <c r="M18" s="57"/>
      <c r="N18" s="53"/>
      <c r="O18" s="53"/>
      <c r="P18" s="15"/>
      <c r="Q18" s="6"/>
    </row>
    <row r="19" spans="1:17" ht="12.75">
      <c r="A19" s="6" t="s">
        <v>37</v>
      </c>
      <c r="B19" s="14" t="s">
        <v>30</v>
      </c>
      <c r="C19" s="91" t="s">
        <v>189</v>
      </c>
      <c r="D19" s="32">
        <v>100</v>
      </c>
      <c r="E19" s="44">
        <v>0</v>
      </c>
      <c r="F19" s="79" t="s">
        <v>153</v>
      </c>
      <c r="G19" s="79" t="s">
        <v>153</v>
      </c>
      <c r="H19" s="79" t="s">
        <v>153</v>
      </c>
      <c r="I19" s="79" t="s">
        <v>153</v>
      </c>
      <c r="J19" s="18">
        <v>38443</v>
      </c>
      <c r="K19" s="18">
        <v>38777</v>
      </c>
      <c r="L19" s="36">
        <v>0</v>
      </c>
      <c r="M19" s="57">
        <v>100</v>
      </c>
      <c r="N19" s="53">
        <v>50</v>
      </c>
      <c r="O19" s="53">
        <v>50</v>
      </c>
      <c r="P19" s="15">
        <f aca="true" t="shared" si="0" ref="P19:P24">SUM(L19:O19)</f>
        <v>200</v>
      </c>
      <c r="Q19" s="6" t="s">
        <v>19</v>
      </c>
    </row>
    <row r="20" spans="1:17" ht="12.75">
      <c r="A20" s="6" t="s">
        <v>38</v>
      </c>
      <c r="B20" s="14" t="s">
        <v>31</v>
      </c>
      <c r="C20" s="91" t="s">
        <v>190</v>
      </c>
      <c r="D20" s="32">
        <v>20</v>
      </c>
      <c r="E20" s="44">
        <v>16</v>
      </c>
      <c r="F20" s="79" t="s">
        <v>153</v>
      </c>
      <c r="G20" s="79" t="s">
        <v>153</v>
      </c>
      <c r="H20" s="79" t="s">
        <v>153</v>
      </c>
      <c r="I20" s="79" t="s">
        <v>153</v>
      </c>
      <c r="J20" s="18">
        <v>38443</v>
      </c>
      <c r="K20" s="18">
        <v>38777</v>
      </c>
      <c r="L20" s="36">
        <v>0</v>
      </c>
      <c r="M20" s="57">
        <v>20</v>
      </c>
      <c r="N20" s="53">
        <v>20</v>
      </c>
      <c r="O20" s="53">
        <v>20</v>
      </c>
      <c r="P20" s="15">
        <f t="shared" si="0"/>
        <v>60</v>
      </c>
      <c r="Q20" s="6" t="s">
        <v>306</v>
      </c>
    </row>
    <row r="21" spans="1:17" ht="12.75">
      <c r="A21" s="6" t="s">
        <v>39</v>
      </c>
      <c r="B21" s="14" t="s">
        <v>32</v>
      </c>
      <c r="C21" s="91" t="s">
        <v>190</v>
      </c>
      <c r="D21" s="32">
        <v>15</v>
      </c>
      <c r="E21" s="44">
        <v>0</v>
      </c>
      <c r="F21" s="79" t="s">
        <v>153</v>
      </c>
      <c r="G21" s="79" t="s">
        <v>153</v>
      </c>
      <c r="H21" s="79" t="s">
        <v>153</v>
      </c>
      <c r="I21" s="79" t="s">
        <v>153</v>
      </c>
      <c r="J21" s="18">
        <v>38443</v>
      </c>
      <c r="K21" s="18">
        <v>38777</v>
      </c>
      <c r="L21" s="36">
        <v>0</v>
      </c>
      <c r="M21" s="57">
        <v>15</v>
      </c>
      <c r="N21" s="53">
        <v>15</v>
      </c>
      <c r="O21" s="53">
        <v>15</v>
      </c>
      <c r="P21" s="15">
        <f t="shared" si="0"/>
        <v>45</v>
      </c>
      <c r="Q21" s="6" t="s">
        <v>19</v>
      </c>
    </row>
    <row r="22" spans="1:17" ht="12.75">
      <c r="A22" s="6" t="s">
        <v>41</v>
      </c>
      <c r="B22" s="4" t="s">
        <v>40</v>
      </c>
      <c r="C22" s="90" t="s">
        <v>190</v>
      </c>
      <c r="D22" s="57">
        <v>5</v>
      </c>
      <c r="E22" s="44">
        <v>4</v>
      </c>
      <c r="F22" s="79" t="s">
        <v>153</v>
      </c>
      <c r="G22" s="79" t="s">
        <v>153</v>
      </c>
      <c r="H22" s="79" t="s">
        <v>153</v>
      </c>
      <c r="I22" s="79" t="s">
        <v>153</v>
      </c>
      <c r="J22" s="18">
        <v>38443</v>
      </c>
      <c r="K22" s="18">
        <v>38777</v>
      </c>
      <c r="L22" s="36">
        <v>0</v>
      </c>
      <c r="M22" s="57">
        <v>5</v>
      </c>
      <c r="N22" s="53">
        <v>5</v>
      </c>
      <c r="O22" s="53">
        <v>5</v>
      </c>
      <c r="P22" s="15">
        <f t="shared" si="0"/>
        <v>15</v>
      </c>
      <c r="Q22" s="6" t="s">
        <v>275</v>
      </c>
    </row>
    <row r="23" spans="1:17" ht="12.75">
      <c r="A23" s="6" t="s">
        <v>124</v>
      </c>
      <c r="B23" s="4" t="s">
        <v>125</v>
      </c>
      <c r="C23" s="90" t="s">
        <v>311</v>
      </c>
      <c r="D23" s="57">
        <v>50</v>
      </c>
      <c r="E23" s="44">
        <v>0</v>
      </c>
      <c r="F23" s="79">
        <v>38200</v>
      </c>
      <c r="G23" s="79">
        <v>38231</v>
      </c>
      <c r="H23" s="79">
        <v>38261</v>
      </c>
      <c r="I23" s="79">
        <v>38657</v>
      </c>
      <c r="J23" s="18">
        <v>38718</v>
      </c>
      <c r="K23" s="37">
        <v>38777</v>
      </c>
      <c r="L23" s="36">
        <v>4</v>
      </c>
      <c r="M23" s="66">
        <v>50</v>
      </c>
      <c r="N23" s="36">
        <v>0</v>
      </c>
      <c r="O23" s="53">
        <v>0</v>
      </c>
      <c r="P23" s="15">
        <f>SUM(L23:O23)</f>
        <v>54</v>
      </c>
      <c r="Q23" s="6" t="s">
        <v>222</v>
      </c>
    </row>
    <row r="24" spans="1:17" ht="12.75">
      <c r="A24" s="6" t="s">
        <v>53</v>
      </c>
      <c r="B24" s="4" t="s">
        <v>82</v>
      </c>
      <c r="C24" s="90" t="s">
        <v>223</v>
      </c>
      <c r="D24" s="57">
        <v>100</v>
      </c>
      <c r="E24" s="44">
        <v>0</v>
      </c>
      <c r="F24" s="79" t="s">
        <v>153</v>
      </c>
      <c r="G24" s="79" t="s">
        <v>153</v>
      </c>
      <c r="H24" s="79">
        <v>38172</v>
      </c>
      <c r="I24" s="79" t="s">
        <v>153</v>
      </c>
      <c r="J24" s="18" t="s">
        <v>153</v>
      </c>
      <c r="K24" s="18" t="s">
        <v>153</v>
      </c>
      <c r="L24" s="36">
        <v>0</v>
      </c>
      <c r="M24" s="57">
        <v>1</v>
      </c>
      <c r="N24" s="53">
        <v>111</v>
      </c>
      <c r="O24" s="53">
        <v>0</v>
      </c>
      <c r="P24" s="15">
        <f t="shared" si="0"/>
        <v>112</v>
      </c>
      <c r="Q24" s="6" t="s">
        <v>307</v>
      </c>
    </row>
    <row r="25" spans="1:17" ht="12.75">
      <c r="A25" s="6" t="s">
        <v>59</v>
      </c>
      <c r="B25" s="4" t="s">
        <v>58</v>
      </c>
      <c r="C25" s="90" t="s">
        <v>311</v>
      </c>
      <c r="D25" s="57">
        <v>40</v>
      </c>
      <c r="E25" s="44">
        <v>3</v>
      </c>
      <c r="F25" s="79">
        <v>38078</v>
      </c>
      <c r="G25" s="79">
        <v>38473</v>
      </c>
      <c r="H25" s="79">
        <v>38504</v>
      </c>
      <c r="I25" s="79">
        <v>38657</v>
      </c>
      <c r="J25" s="18">
        <v>38718</v>
      </c>
      <c r="K25" s="37">
        <v>38777</v>
      </c>
      <c r="L25" s="36">
        <v>20</v>
      </c>
      <c r="M25" s="66">
        <v>80</v>
      </c>
      <c r="N25" s="36">
        <v>0</v>
      </c>
      <c r="O25" s="53">
        <v>0</v>
      </c>
      <c r="P25" s="15">
        <f aca="true" t="shared" si="1" ref="P25:P30">SUM(L25:O25)</f>
        <v>100</v>
      </c>
      <c r="Q25" s="6" t="s">
        <v>222</v>
      </c>
    </row>
    <row r="26" spans="1:17" ht="12.75">
      <c r="A26" s="6" t="s">
        <v>61</v>
      </c>
      <c r="B26" s="4" t="s">
        <v>60</v>
      </c>
      <c r="C26" s="90" t="s">
        <v>190</v>
      </c>
      <c r="D26" s="57">
        <v>100</v>
      </c>
      <c r="E26" s="44">
        <v>5</v>
      </c>
      <c r="F26" s="79">
        <v>38169</v>
      </c>
      <c r="G26" s="79">
        <v>38565</v>
      </c>
      <c r="H26" s="79">
        <v>38657</v>
      </c>
      <c r="I26" s="79">
        <v>38749</v>
      </c>
      <c r="J26" s="18">
        <v>38808</v>
      </c>
      <c r="K26" s="37">
        <v>38899</v>
      </c>
      <c r="L26" s="36">
        <v>12</v>
      </c>
      <c r="M26" s="66">
        <v>10</v>
      </c>
      <c r="N26" s="36">
        <v>90</v>
      </c>
      <c r="O26" s="53">
        <v>0</v>
      </c>
      <c r="P26" s="15">
        <f t="shared" si="1"/>
        <v>112</v>
      </c>
      <c r="Q26" s="6" t="s">
        <v>308</v>
      </c>
    </row>
    <row r="27" spans="1:17" ht="12.75">
      <c r="A27" s="6" t="s">
        <v>63</v>
      </c>
      <c r="B27" s="4" t="s">
        <v>62</v>
      </c>
      <c r="C27" s="90" t="s">
        <v>191</v>
      </c>
      <c r="D27" s="57">
        <v>0</v>
      </c>
      <c r="E27" s="44">
        <v>0</v>
      </c>
      <c r="F27" s="79" t="s">
        <v>153</v>
      </c>
      <c r="G27" s="79" t="s">
        <v>153</v>
      </c>
      <c r="H27" s="79" t="s">
        <v>153</v>
      </c>
      <c r="I27" s="79" t="s">
        <v>153</v>
      </c>
      <c r="J27" s="18">
        <v>37956</v>
      </c>
      <c r="K27" s="37">
        <v>38047</v>
      </c>
      <c r="L27" s="36">
        <v>247</v>
      </c>
      <c r="M27" s="66">
        <v>0</v>
      </c>
      <c r="N27" s="36">
        <v>0</v>
      </c>
      <c r="O27" s="53">
        <v>0</v>
      </c>
      <c r="P27" s="15">
        <f t="shared" si="1"/>
        <v>247</v>
      </c>
      <c r="Q27" s="6" t="s">
        <v>49</v>
      </c>
    </row>
    <row r="28" spans="1:17" ht="12.75">
      <c r="A28" s="6" t="s">
        <v>65</v>
      </c>
      <c r="B28" s="4" t="s">
        <v>64</v>
      </c>
      <c r="C28" s="90" t="s">
        <v>190</v>
      </c>
      <c r="D28" s="57">
        <v>100</v>
      </c>
      <c r="E28" s="44">
        <v>0</v>
      </c>
      <c r="F28" s="79">
        <v>38657</v>
      </c>
      <c r="G28" s="79">
        <v>38718</v>
      </c>
      <c r="H28" s="79">
        <v>38838</v>
      </c>
      <c r="I28" s="79">
        <v>38930</v>
      </c>
      <c r="J28" s="18">
        <v>38991</v>
      </c>
      <c r="K28" s="37">
        <v>39083</v>
      </c>
      <c r="L28" s="36">
        <v>4</v>
      </c>
      <c r="M28" s="66">
        <v>2</v>
      </c>
      <c r="N28" s="36">
        <v>100</v>
      </c>
      <c r="O28" s="53">
        <v>0</v>
      </c>
      <c r="P28" s="15">
        <f t="shared" si="1"/>
        <v>106</v>
      </c>
      <c r="Q28" s="6" t="s">
        <v>309</v>
      </c>
    </row>
    <row r="29" spans="1:17" ht="12.75">
      <c r="A29" s="6" t="s">
        <v>101</v>
      </c>
      <c r="B29" s="4" t="s">
        <v>100</v>
      </c>
      <c r="C29" s="90" t="s">
        <v>190</v>
      </c>
      <c r="D29" s="57">
        <v>0</v>
      </c>
      <c r="E29" s="44">
        <v>5</v>
      </c>
      <c r="F29" s="79" t="s">
        <v>153</v>
      </c>
      <c r="G29" s="79" t="s">
        <v>153</v>
      </c>
      <c r="H29" s="79">
        <v>38108</v>
      </c>
      <c r="I29" s="79">
        <v>38169</v>
      </c>
      <c r="J29" s="18">
        <v>38264</v>
      </c>
      <c r="K29" s="37">
        <v>38325</v>
      </c>
      <c r="L29" s="36">
        <v>80</v>
      </c>
      <c r="M29" s="66">
        <v>5</v>
      </c>
      <c r="N29" s="36">
        <v>0</v>
      </c>
      <c r="O29" s="53">
        <v>0</v>
      </c>
      <c r="P29" s="15">
        <f t="shared" si="1"/>
        <v>85</v>
      </c>
      <c r="Q29" s="6" t="s">
        <v>49</v>
      </c>
    </row>
    <row r="30" spans="1:17" ht="12.75">
      <c r="A30" s="6" t="s">
        <v>94</v>
      </c>
      <c r="B30" s="4" t="s">
        <v>83</v>
      </c>
      <c r="C30" s="90" t="s">
        <v>191</v>
      </c>
      <c r="D30" s="57">
        <v>0</v>
      </c>
      <c r="E30" s="44">
        <v>0</v>
      </c>
      <c r="F30" s="79" t="s">
        <v>153</v>
      </c>
      <c r="G30" s="79" t="s">
        <v>153</v>
      </c>
      <c r="H30" s="79" t="s">
        <v>153</v>
      </c>
      <c r="I30" s="79" t="s">
        <v>153</v>
      </c>
      <c r="J30" s="18">
        <v>37681</v>
      </c>
      <c r="K30" s="37">
        <v>38047</v>
      </c>
      <c r="L30" s="36">
        <v>64</v>
      </c>
      <c r="M30" s="66">
        <v>0</v>
      </c>
      <c r="N30" s="36">
        <v>0</v>
      </c>
      <c r="O30" s="53">
        <v>0</v>
      </c>
      <c r="P30" s="15">
        <f t="shared" si="1"/>
        <v>64</v>
      </c>
      <c r="Q30" s="6" t="s">
        <v>49</v>
      </c>
    </row>
    <row r="31" spans="1:17" ht="12.75">
      <c r="A31" s="6" t="s">
        <v>120</v>
      </c>
      <c r="B31" s="4" t="s">
        <v>122</v>
      </c>
      <c r="C31" s="90" t="s">
        <v>311</v>
      </c>
      <c r="D31" s="57">
        <v>0</v>
      </c>
      <c r="E31" s="44">
        <v>7</v>
      </c>
      <c r="F31" s="79">
        <v>38139</v>
      </c>
      <c r="G31" s="79">
        <v>38169</v>
      </c>
      <c r="H31" s="79">
        <v>38264</v>
      </c>
      <c r="I31" s="79">
        <v>38357</v>
      </c>
      <c r="J31" s="18">
        <v>38388</v>
      </c>
      <c r="K31" s="37">
        <v>38504</v>
      </c>
      <c r="L31" s="36">
        <v>22</v>
      </c>
      <c r="M31" s="66">
        <v>70</v>
      </c>
      <c r="N31" s="36">
        <v>0</v>
      </c>
      <c r="O31" s="53">
        <v>0</v>
      </c>
      <c r="P31" s="15">
        <f aca="true" t="shared" si="2" ref="P31:P46">SUM(L31:O31)</f>
        <v>92</v>
      </c>
      <c r="Q31" s="6" t="s">
        <v>49</v>
      </c>
    </row>
    <row r="32" spans="1:17" ht="12.75">
      <c r="A32" s="6" t="s">
        <v>121</v>
      </c>
      <c r="B32" s="4" t="s">
        <v>123</v>
      </c>
      <c r="C32" s="90" t="s">
        <v>188</v>
      </c>
      <c r="D32" s="57">
        <v>0</v>
      </c>
      <c r="E32" s="44">
        <v>11</v>
      </c>
      <c r="F32" s="79">
        <v>38172</v>
      </c>
      <c r="G32" s="79">
        <v>38203</v>
      </c>
      <c r="H32" s="79">
        <v>38234</v>
      </c>
      <c r="I32" s="79">
        <v>38626</v>
      </c>
      <c r="J32" s="18">
        <v>38657</v>
      </c>
      <c r="K32" s="37">
        <v>38687</v>
      </c>
      <c r="L32" s="36">
        <v>14</v>
      </c>
      <c r="M32" s="66">
        <v>8</v>
      </c>
      <c r="N32" s="36">
        <v>0</v>
      </c>
      <c r="O32" s="53">
        <v>0</v>
      </c>
      <c r="P32" s="15">
        <f t="shared" si="2"/>
        <v>22</v>
      </c>
      <c r="Q32" s="6" t="s">
        <v>310</v>
      </c>
    </row>
    <row r="33" spans="1:17" ht="12.75">
      <c r="A33" s="6" t="s">
        <v>166</v>
      </c>
      <c r="B33" s="4" t="s">
        <v>142</v>
      </c>
      <c r="C33" s="90" t="s">
        <v>190</v>
      </c>
      <c r="D33" s="57">
        <v>80</v>
      </c>
      <c r="E33" s="44">
        <v>5</v>
      </c>
      <c r="F33" s="79" t="s">
        <v>153</v>
      </c>
      <c r="G33" s="79" t="s">
        <v>153</v>
      </c>
      <c r="H33" s="79">
        <v>38504</v>
      </c>
      <c r="I33" s="79">
        <v>38534</v>
      </c>
      <c r="J33" s="18">
        <v>38596</v>
      </c>
      <c r="K33" s="37">
        <v>38687</v>
      </c>
      <c r="L33" s="36">
        <v>0</v>
      </c>
      <c r="M33" s="66">
        <v>50</v>
      </c>
      <c r="N33" s="36">
        <v>0</v>
      </c>
      <c r="O33" s="53">
        <v>0</v>
      </c>
      <c r="P33" s="15">
        <f t="shared" si="2"/>
        <v>50</v>
      </c>
      <c r="Q33" s="6" t="s">
        <v>214</v>
      </c>
    </row>
    <row r="34" spans="1:17" ht="12.75">
      <c r="A34" s="6" t="s">
        <v>167</v>
      </c>
      <c r="B34" s="4" t="s">
        <v>140</v>
      </c>
      <c r="C34" s="90" t="s">
        <v>190</v>
      </c>
      <c r="D34" s="57">
        <v>0</v>
      </c>
      <c r="E34" s="44">
        <v>0</v>
      </c>
      <c r="F34" s="79" t="s">
        <v>16</v>
      </c>
      <c r="G34" s="79" t="s">
        <v>16</v>
      </c>
      <c r="H34" s="79" t="s">
        <v>16</v>
      </c>
      <c r="I34" s="79" t="s">
        <v>16</v>
      </c>
      <c r="J34" s="18" t="s">
        <v>16</v>
      </c>
      <c r="K34" s="37" t="s">
        <v>16</v>
      </c>
      <c r="L34" s="36">
        <v>0</v>
      </c>
      <c r="M34" s="66">
        <v>0</v>
      </c>
      <c r="N34" s="36">
        <v>40</v>
      </c>
      <c r="O34" s="53">
        <v>0</v>
      </c>
      <c r="P34" s="15">
        <f t="shared" si="2"/>
        <v>40</v>
      </c>
      <c r="Q34" s="6" t="s">
        <v>276</v>
      </c>
    </row>
    <row r="35" spans="1:17" ht="12.75">
      <c r="A35" s="6" t="s">
        <v>168</v>
      </c>
      <c r="B35" s="4" t="s">
        <v>141</v>
      </c>
      <c r="C35" s="90" t="s">
        <v>311</v>
      </c>
      <c r="D35" s="57">
        <v>30</v>
      </c>
      <c r="E35" s="44">
        <v>21</v>
      </c>
      <c r="F35" s="79">
        <v>38169</v>
      </c>
      <c r="G35" s="79">
        <v>38203</v>
      </c>
      <c r="H35" s="79">
        <v>38357</v>
      </c>
      <c r="I35" s="79">
        <v>38626</v>
      </c>
      <c r="J35" s="18">
        <v>38657</v>
      </c>
      <c r="K35" s="37">
        <v>38687</v>
      </c>
      <c r="L35" s="36">
        <v>4</v>
      </c>
      <c r="M35" s="66">
        <v>30</v>
      </c>
      <c r="N35" s="36">
        <v>0</v>
      </c>
      <c r="O35" s="53">
        <v>0</v>
      </c>
      <c r="P35" s="15">
        <f t="shared" si="2"/>
        <v>34</v>
      </c>
      <c r="Q35" s="6" t="s">
        <v>327</v>
      </c>
    </row>
    <row r="36" spans="1:17" ht="12.75">
      <c r="A36" s="6" t="s">
        <v>213</v>
      </c>
      <c r="B36" s="39" t="s">
        <v>212</v>
      </c>
      <c r="C36" s="90" t="s">
        <v>311</v>
      </c>
      <c r="D36" s="57">
        <v>10</v>
      </c>
      <c r="E36" s="44">
        <v>0</v>
      </c>
      <c r="F36" s="79">
        <v>38142</v>
      </c>
      <c r="G36" s="79">
        <v>38203</v>
      </c>
      <c r="H36" s="79">
        <v>38234</v>
      </c>
      <c r="I36" s="79">
        <v>38325</v>
      </c>
      <c r="J36" s="98">
        <v>38388</v>
      </c>
      <c r="K36" s="37">
        <v>38447</v>
      </c>
      <c r="L36" s="36">
        <v>62</v>
      </c>
      <c r="M36" s="66">
        <v>80</v>
      </c>
      <c r="N36" s="36">
        <v>0</v>
      </c>
      <c r="O36" s="53">
        <v>0</v>
      </c>
      <c r="P36" s="15">
        <f t="shared" si="2"/>
        <v>142</v>
      </c>
      <c r="Q36" s="6" t="s">
        <v>49</v>
      </c>
    </row>
    <row r="37" spans="1:17" ht="12.75">
      <c r="A37" s="6" t="s">
        <v>229</v>
      </c>
      <c r="B37" s="39" t="s">
        <v>230</v>
      </c>
      <c r="C37" s="90" t="s">
        <v>190</v>
      </c>
      <c r="D37" s="57">
        <v>0</v>
      </c>
      <c r="E37" s="44">
        <v>9</v>
      </c>
      <c r="F37" s="79">
        <v>38443</v>
      </c>
      <c r="G37" s="79">
        <v>38473</v>
      </c>
      <c r="H37" s="79">
        <v>38565</v>
      </c>
      <c r="I37" s="79">
        <v>38626</v>
      </c>
      <c r="J37" s="98">
        <v>38353</v>
      </c>
      <c r="K37" s="37">
        <v>38384</v>
      </c>
      <c r="L37" s="36">
        <v>0</v>
      </c>
      <c r="M37" s="66">
        <v>50</v>
      </c>
      <c r="N37" s="36">
        <v>0</v>
      </c>
      <c r="O37" s="53">
        <v>0</v>
      </c>
      <c r="P37" s="15">
        <f t="shared" si="2"/>
        <v>50</v>
      </c>
      <c r="Q37" s="6" t="s">
        <v>49</v>
      </c>
    </row>
    <row r="38" spans="1:17" ht="12.75">
      <c r="A38" s="6" t="s">
        <v>246</v>
      </c>
      <c r="B38" s="39" t="s">
        <v>247</v>
      </c>
      <c r="C38" s="90" t="s">
        <v>312</v>
      </c>
      <c r="D38" s="57">
        <v>60</v>
      </c>
      <c r="E38" s="44">
        <v>0</v>
      </c>
      <c r="F38" s="79">
        <v>38443</v>
      </c>
      <c r="G38" s="79">
        <v>38626</v>
      </c>
      <c r="H38" s="79">
        <v>38657</v>
      </c>
      <c r="I38" s="79">
        <v>38718</v>
      </c>
      <c r="J38" s="98">
        <v>38777</v>
      </c>
      <c r="K38" s="37">
        <v>38808</v>
      </c>
      <c r="L38" s="36">
        <v>0</v>
      </c>
      <c r="M38" s="66">
        <v>20</v>
      </c>
      <c r="N38" s="36">
        <v>20</v>
      </c>
      <c r="O38" s="53">
        <v>0</v>
      </c>
      <c r="P38" s="15">
        <f t="shared" si="2"/>
        <v>40</v>
      </c>
      <c r="Q38" s="6" t="s">
        <v>313</v>
      </c>
    </row>
    <row r="39" spans="1:17" ht="12.75">
      <c r="A39" s="6" t="s">
        <v>248</v>
      </c>
      <c r="B39" s="39" t="s">
        <v>249</v>
      </c>
      <c r="C39" s="90" t="s">
        <v>312</v>
      </c>
      <c r="D39" s="57">
        <v>60</v>
      </c>
      <c r="E39" s="44">
        <v>0</v>
      </c>
      <c r="F39" s="79">
        <v>38443</v>
      </c>
      <c r="G39" s="79">
        <v>38626</v>
      </c>
      <c r="H39" s="79">
        <v>38657</v>
      </c>
      <c r="I39" s="79">
        <v>38718</v>
      </c>
      <c r="J39" s="98">
        <v>38777</v>
      </c>
      <c r="K39" s="37">
        <v>38808</v>
      </c>
      <c r="L39" s="36">
        <v>0</v>
      </c>
      <c r="M39" s="66">
        <v>10</v>
      </c>
      <c r="N39" s="36">
        <v>20</v>
      </c>
      <c r="O39" s="53">
        <v>0</v>
      </c>
      <c r="P39" s="15">
        <f t="shared" si="2"/>
        <v>30</v>
      </c>
      <c r="Q39" s="6"/>
    </row>
    <row r="40" spans="1:17" ht="12.75">
      <c r="A40" s="77" t="s">
        <v>286</v>
      </c>
      <c r="B40" s="39" t="s">
        <v>254</v>
      </c>
      <c r="C40" s="90" t="s">
        <v>190</v>
      </c>
      <c r="D40" s="57">
        <v>0</v>
      </c>
      <c r="E40" s="44">
        <v>5</v>
      </c>
      <c r="F40" s="79">
        <v>38473</v>
      </c>
      <c r="G40" s="79">
        <v>38565</v>
      </c>
      <c r="H40" s="79">
        <v>38626</v>
      </c>
      <c r="I40" s="79">
        <v>38718</v>
      </c>
      <c r="J40" s="98">
        <v>38777</v>
      </c>
      <c r="K40" s="37">
        <v>38930</v>
      </c>
      <c r="L40" s="36">
        <v>0</v>
      </c>
      <c r="M40" s="66">
        <v>5</v>
      </c>
      <c r="N40" s="36">
        <v>75</v>
      </c>
      <c r="O40" s="53">
        <v>0</v>
      </c>
      <c r="P40" s="15">
        <f t="shared" si="2"/>
        <v>80</v>
      </c>
      <c r="Q40" s="6" t="s">
        <v>314</v>
      </c>
    </row>
    <row r="41" spans="1:17" ht="12.75">
      <c r="A41" s="77" t="s">
        <v>287</v>
      </c>
      <c r="B41" s="39" t="s">
        <v>255</v>
      </c>
      <c r="C41" s="90" t="s">
        <v>311</v>
      </c>
      <c r="D41" s="57">
        <v>0</v>
      </c>
      <c r="E41" s="44">
        <v>2</v>
      </c>
      <c r="F41" s="79" t="s">
        <v>153</v>
      </c>
      <c r="G41" s="79">
        <v>38504</v>
      </c>
      <c r="H41" s="79">
        <v>38626</v>
      </c>
      <c r="I41" s="79">
        <v>38687</v>
      </c>
      <c r="J41" s="98">
        <v>38718</v>
      </c>
      <c r="K41" s="37">
        <v>38777</v>
      </c>
      <c r="L41" s="36">
        <v>0</v>
      </c>
      <c r="M41" s="66">
        <v>75</v>
      </c>
      <c r="N41" s="36">
        <v>0</v>
      </c>
      <c r="O41" s="53">
        <v>0</v>
      </c>
      <c r="P41" s="15">
        <f t="shared" si="2"/>
        <v>75</v>
      </c>
      <c r="Q41" s="6" t="s">
        <v>222</v>
      </c>
    </row>
    <row r="42" spans="1:17" ht="12.75">
      <c r="A42" s="77" t="s">
        <v>288</v>
      </c>
      <c r="B42" s="39" t="s">
        <v>256</v>
      </c>
      <c r="C42" s="90" t="s">
        <v>311</v>
      </c>
      <c r="D42" s="57">
        <v>0</v>
      </c>
      <c r="E42" s="44">
        <v>2</v>
      </c>
      <c r="F42" s="79">
        <v>38534</v>
      </c>
      <c r="G42" s="79">
        <v>38565</v>
      </c>
      <c r="H42" s="79">
        <v>38626</v>
      </c>
      <c r="I42" s="79">
        <v>38687</v>
      </c>
      <c r="J42" s="98">
        <v>38749</v>
      </c>
      <c r="K42" s="37">
        <v>38808</v>
      </c>
      <c r="L42" s="36">
        <v>0</v>
      </c>
      <c r="M42" s="66">
        <v>10</v>
      </c>
      <c r="N42" s="36">
        <v>0</v>
      </c>
      <c r="O42" s="53">
        <v>0</v>
      </c>
      <c r="P42" s="15">
        <f t="shared" si="2"/>
        <v>10</v>
      </c>
      <c r="Q42" s="6"/>
    </row>
    <row r="43" spans="1:17" ht="12.75">
      <c r="A43" s="77" t="s">
        <v>289</v>
      </c>
      <c r="B43" s="39" t="s">
        <v>257</v>
      </c>
      <c r="C43" s="90" t="s">
        <v>190</v>
      </c>
      <c r="D43" s="57">
        <v>0</v>
      </c>
      <c r="E43" s="44">
        <v>0</v>
      </c>
      <c r="F43" s="79">
        <v>38534</v>
      </c>
      <c r="G43" s="79">
        <v>38565</v>
      </c>
      <c r="H43" s="79">
        <v>38808</v>
      </c>
      <c r="I43" s="79">
        <v>38838</v>
      </c>
      <c r="J43" s="98">
        <v>38869</v>
      </c>
      <c r="K43" s="37">
        <v>38899</v>
      </c>
      <c r="L43" s="36">
        <v>0</v>
      </c>
      <c r="M43" s="66">
        <v>2</v>
      </c>
      <c r="N43" s="36">
        <v>33</v>
      </c>
      <c r="O43" s="53">
        <v>0</v>
      </c>
      <c r="P43" s="15">
        <f t="shared" si="2"/>
        <v>35</v>
      </c>
      <c r="Q43" s="6" t="s">
        <v>315</v>
      </c>
    </row>
    <row r="44" spans="1:17" ht="12.75">
      <c r="A44" s="77" t="s">
        <v>290</v>
      </c>
      <c r="B44" s="39" t="s">
        <v>258</v>
      </c>
      <c r="C44" s="90" t="s">
        <v>311</v>
      </c>
      <c r="D44" s="57">
        <v>0</v>
      </c>
      <c r="E44" s="44">
        <v>0</v>
      </c>
      <c r="F44" s="79">
        <v>38534</v>
      </c>
      <c r="G44" s="79">
        <v>38565</v>
      </c>
      <c r="H44" s="79">
        <v>38626</v>
      </c>
      <c r="I44" s="79">
        <v>38718</v>
      </c>
      <c r="J44" s="98">
        <v>38777</v>
      </c>
      <c r="K44" s="37">
        <v>38808</v>
      </c>
      <c r="L44" s="36">
        <v>0</v>
      </c>
      <c r="M44" s="66">
        <v>25</v>
      </c>
      <c r="N44" s="36">
        <v>0</v>
      </c>
      <c r="O44" s="53">
        <v>0</v>
      </c>
      <c r="P44" s="15">
        <f t="shared" si="2"/>
        <v>25</v>
      </c>
      <c r="Q44" s="6" t="s">
        <v>315</v>
      </c>
    </row>
    <row r="45" spans="1:17" ht="12.75">
      <c r="A45" s="77" t="s">
        <v>348</v>
      </c>
      <c r="B45" s="39" t="s">
        <v>347</v>
      </c>
      <c r="C45" s="90" t="s">
        <v>190</v>
      </c>
      <c r="D45" s="57">
        <v>0</v>
      </c>
      <c r="E45" s="44">
        <v>0</v>
      </c>
      <c r="F45" s="79">
        <v>38626</v>
      </c>
      <c r="G45" s="79" t="s">
        <v>153</v>
      </c>
      <c r="H45" s="79">
        <v>38657</v>
      </c>
      <c r="I45" s="79" t="s">
        <v>153</v>
      </c>
      <c r="J45" s="98">
        <v>38749</v>
      </c>
      <c r="K45" s="37">
        <v>39142</v>
      </c>
      <c r="L45" s="36">
        <v>0</v>
      </c>
      <c r="M45" s="66">
        <v>2</v>
      </c>
      <c r="N45" s="36">
        <v>10</v>
      </c>
      <c r="O45" s="53">
        <v>0</v>
      </c>
      <c r="P45" s="15">
        <f t="shared" si="2"/>
        <v>12</v>
      </c>
      <c r="Q45" s="6" t="s">
        <v>354</v>
      </c>
    </row>
    <row r="46" spans="1:17" ht="12.75">
      <c r="A46" s="77" t="s">
        <v>350</v>
      </c>
      <c r="B46" s="39" t="s">
        <v>349</v>
      </c>
      <c r="C46" s="90" t="s">
        <v>190</v>
      </c>
      <c r="D46" s="57">
        <v>0</v>
      </c>
      <c r="E46" s="44">
        <v>0</v>
      </c>
      <c r="F46" s="79" t="s">
        <v>153</v>
      </c>
      <c r="G46" s="79" t="s">
        <v>153</v>
      </c>
      <c r="H46" s="79">
        <v>38596</v>
      </c>
      <c r="I46" s="79">
        <v>38626</v>
      </c>
      <c r="J46" s="98">
        <v>38626</v>
      </c>
      <c r="K46" s="37">
        <v>38657</v>
      </c>
      <c r="L46" s="36">
        <v>0</v>
      </c>
      <c r="M46" s="66">
        <v>130</v>
      </c>
      <c r="N46" s="36">
        <v>0</v>
      </c>
      <c r="O46" s="53">
        <v>0</v>
      </c>
      <c r="P46" s="15">
        <f t="shared" si="2"/>
        <v>130</v>
      </c>
      <c r="Q46" s="6" t="s">
        <v>351</v>
      </c>
    </row>
    <row r="47" spans="1:17" ht="12.75">
      <c r="A47" s="6"/>
      <c r="B47" s="39"/>
      <c r="C47" s="90"/>
      <c r="D47" s="57"/>
      <c r="E47" s="44"/>
      <c r="F47" s="79"/>
      <c r="G47" s="79"/>
      <c r="H47" s="79"/>
      <c r="I47" s="79"/>
      <c r="J47" s="98"/>
      <c r="K47" s="4"/>
      <c r="L47" s="36"/>
      <c r="M47" s="66"/>
      <c r="N47" s="36"/>
      <c r="O47" s="53"/>
      <c r="P47" s="15"/>
      <c r="Q47" s="6"/>
    </row>
    <row r="48" spans="1:17" ht="12.75">
      <c r="A48" s="6"/>
      <c r="B48" s="14"/>
      <c r="C48" s="90"/>
      <c r="D48" s="57"/>
      <c r="E48" s="44"/>
      <c r="F48" s="79"/>
      <c r="G48" s="79"/>
      <c r="H48" s="79"/>
      <c r="I48" s="79"/>
      <c r="J48" s="6"/>
      <c r="K48" s="6"/>
      <c r="L48" s="36"/>
      <c r="M48" s="57"/>
      <c r="N48" s="53"/>
      <c r="O48" s="53"/>
      <c r="P48" s="15"/>
      <c r="Q48" s="6"/>
    </row>
    <row r="49" spans="1:17" s="2" customFormat="1" ht="12.75">
      <c r="A49" s="7"/>
      <c r="B49" s="17" t="s">
        <v>24</v>
      </c>
      <c r="C49" s="94"/>
      <c r="D49" s="58">
        <f>SUM(D19:D48)</f>
        <v>770</v>
      </c>
      <c r="E49" s="11">
        <f>SUM(E19:E48)</f>
        <v>95</v>
      </c>
      <c r="F49" s="81"/>
      <c r="G49" s="81"/>
      <c r="H49" s="81"/>
      <c r="I49" s="81"/>
      <c r="J49" s="7"/>
      <c r="K49" s="7"/>
      <c r="L49" s="35">
        <f>SUM(L19:L48)</f>
        <v>533</v>
      </c>
      <c r="M49" s="58">
        <f>SUM(M19:M48)</f>
        <v>855</v>
      </c>
      <c r="N49" s="10">
        <f>SUM(N19:N48)</f>
        <v>589</v>
      </c>
      <c r="O49" s="10">
        <f>SUM(O19:O48)</f>
        <v>90</v>
      </c>
      <c r="P49" s="16">
        <f>SUM(P19:P48)</f>
        <v>2067</v>
      </c>
      <c r="Q49" s="7"/>
    </row>
    <row r="50" spans="1:17" s="2" customFormat="1" ht="12.75">
      <c r="A50" s="7"/>
      <c r="B50" s="17"/>
      <c r="C50" s="94"/>
      <c r="D50" s="58"/>
      <c r="E50" s="11"/>
      <c r="F50" s="81"/>
      <c r="G50" s="81"/>
      <c r="H50" s="81"/>
      <c r="I50" s="81"/>
      <c r="J50" s="112"/>
      <c r="K50" s="7"/>
      <c r="L50" s="113"/>
      <c r="M50" s="58"/>
      <c r="N50" s="10"/>
      <c r="O50" s="10"/>
      <c r="P50" s="10"/>
      <c r="Q50" s="17"/>
    </row>
    <row r="51" spans="1:17" s="2" customFormat="1" ht="12.75">
      <c r="A51" s="19"/>
      <c r="B51" s="19"/>
      <c r="C51" s="95"/>
      <c r="D51" s="59"/>
      <c r="E51" s="21"/>
      <c r="F51" s="82"/>
      <c r="G51" s="82"/>
      <c r="H51" s="82"/>
      <c r="I51" s="82"/>
      <c r="J51" s="19"/>
      <c r="K51" s="19"/>
      <c r="L51" s="63"/>
      <c r="M51" s="59"/>
      <c r="N51" s="20"/>
      <c r="O51" s="20"/>
      <c r="P51" s="22"/>
      <c r="Q51" s="19"/>
    </row>
    <row r="52" spans="1:17" ht="12.75">
      <c r="A52" s="6"/>
      <c r="B52" s="14"/>
      <c r="C52" s="90"/>
      <c r="D52" s="57"/>
      <c r="E52" s="44"/>
      <c r="F52" s="79"/>
      <c r="G52" s="79"/>
      <c r="H52" s="79"/>
      <c r="I52" s="79"/>
      <c r="J52" s="6"/>
      <c r="K52" s="6"/>
      <c r="L52" s="36"/>
      <c r="M52" s="57"/>
      <c r="N52" s="53"/>
      <c r="O52" s="53"/>
      <c r="P52" s="15"/>
      <c r="Q52" s="6"/>
    </row>
    <row r="53" spans="1:17" ht="12.75">
      <c r="A53" s="6"/>
      <c r="B53" s="85" t="s">
        <v>165</v>
      </c>
      <c r="C53" s="90"/>
      <c r="D53" s="57"/>
      <c r="E53" s="44"/>
      <c r="F53" s="79"/>
      <c r="G53" s="79"/>
      <c r="H53" s="79"/>
      <c r="I53" s="79"/>
      <c r="J53" s="6"/>
      <c r="K53" s="6"/>
      <c r="L53" s="36"/>
      <c r="M53" s="57"/>
      <c r="N53" s="53"/>
      <c r="O53" s="53"/>
      <c r="P53" s="15"/>
      <c r="Q53" s="6"/>
    </row>
    <row r="54" spans="1:17" ht="12.75">
      <c r="A54" s="6"/>
      <c r="B54" s="85" t="s">
        <v>16</v>
      </c>
      <c r="C54" s="90"/>
      <c r="D54" s="57"/>
      <c r="E54" s="44"/>
      <c r="F54" s="79"/>
      <c r="G54" s="79"/>
      <c r="H54" s="79"/>
      <c r="I54" s="79"/>
      <c r="J54" s="6"/>
      <c r="K54" s="6"/>
      <c r="L54" s="36"/>
      <c r="M54" s="57"/>
      <c r="N54" s="53"/>
      <c r="O54" s="53"/>
      <c r="P54" s="15"/>
      <c r="Q54" s="6"/>
    </row>
    <row r="55" spans="1:17" ht="12.75">
      <c r="A55" s="6"/>
      <c r="B55" s="14"/>
      <c r="C55" s="96"/>
      <c r="D55" s="76" t="s">
        <v>16</v>
      </c>
      <c r="E55" s="44"/>
      <c r="F55" s="79"/>
      <c r="G55" s="79"/>
      <c r="H55" s="79"/>
      <c r="I55" s="79"/>
      <c r="J55" s="6"/>
      <c r="K55" s="6"/>
      <c r="L55" s="36"/>
      <c r="M55" s="57"/>
      <c r="N55" s="53"/>
      <c r="O55" s="53"/>
      <c r="P55" s="15"/>
      <c r="Q55" s="6"/>
    </row>
    <row r="56" spans="1:17" ht="12.75">
      <c r="A56" s="6" t="s">
        <v>42</v>
      </c>
      <c r="B56" s="14" t="s">
        <v>104</v>
      </c>
      <c r="C56" s="90" t="s">
        <v>194</v>
      </c>
      <c r="D56" s="57">
        <v>0</v>
      </c>
      <c r="E56" s="44">
        <v>0</v>
      </c>
      <c r="F56" s="79" t="s">
        <v>153</v>
      </c>
      <c r="G56" s="79" t="s">
        <v>153</v>
      </c>
      <c r="H56" s="79" t="s">
        <v>153</v>
      </c>
      <c r="I56" s="79" t="s">
        <v>153</v>
      </c>
      <c r="J56" s="18">
        <v>38443</v>
      </c>
      <c r="K56" s="18">
        <v>38777</v>
      </c>
      <c r="L56" s="36">
        <v>0</v>
      </c>
      <c r="M56" s="57">
        <v>0</v>
      </c>
      <c r="N56" s="53">
        <v>0</v>
      </c>
      <c r="O56" s="53">
        <v>0</v>
      </c>
      <c r="P56" s="15">
        <f aca="true" t="shared" si="3" ref="P56:P65">SUM(L56:O56)</f>
        <v>0</v>
      </c>
      <c r="Q56" s="6" t="s">
        <v>27</v>
      </c>
    </row>
    <row r="57" spans="1:17" ht="12.75">
      <c r="A57" s="6" t="s">
        <v>43</v>
      </c>
      <c r="B57" s="14" t="s">
        <v>12</v>
      </c>
      <c r="C57" s="90" t="s">
        <v>194</v>
      </c>
      <c r="D57" s="57">
        <v>10</v>
      </c>
      <c r="E57" s="44">
        <v>1</v>
      </c>
      <c r="F57" s="79" t="s">
        <v>153</v>
      </c>
      <c r="G57" s="79" t="s">
        <v>153</v>
      </c>
      <c r="H57" s="79" t="s">
        <v>153</v>
      </c>
      <c r="I57" s="79" t="s">
        <v>153</v>
      </c>
      <c r="J57" s="18">
        <v>38443</v>
      </c>
      <c r="K57" s="18">
        <v>38777</v>
      </c>
      <c r="L57" s="36">
        <v>0</v>
      </c>
      <c r="M57" s="57">
        <v>10</v>
      </c>
      <c r="N57" s="53">
        <v>10</v>
      </c>
      <c r="O57" s="53">
        <v>10</v>
      </c>
      <c r="P57" s="15">
        <f t="shared" si="3"/>
        <v>30</v>
      </c>
      <c r="Q57" s="6" t="s">
        <v>28</v>
      </c>
    </row>
    <row r="58" spans="1:17" ht="12.75">
      <c r="A58" s="6" t="s">
        <v>44</v>
      </c>
      <c r="B58" s="14" t="s">
        <v>13</v>
      </c>
      <c r="C58" s="90" t="s">
        <v>194</v>
      </c>
      <c r="D58" s="57">
        <v>5</v>
      </c>
      <c r="E58" s="45">
        <v>0</v>
      </c>
      <c r="F58" s="79" t="s">
        <v>153</v>
      </c>
      <c r="G58" s="79" t="s">
        <v>153</v>
      </c>
      <c r="H58" s="79" t="s">
        <v>153</v>
      </c>
      <c r="I58" s="79" t="s">
        <v>153</v>
      </c>
      <c r="J58" s="18">
        <v>38443</v>
      </c>
      <c r="K58" s="18">
        <v>38777</v>
      </c>
      <c r="L58" s="36">
        <v>0</v>
      </c>
      <c r="M58" s="57">
        <v>5</v>
      </c>
      <c r="N58" s="53">
        <v>5</v>
      </c>
      <c r="O58" s="53">
        <v>5</v>
      </c>
      <c r="P58" s="15">
        <f t="shared" si="3"/>
        <v>15</v>
      </c>
      <c r="Q58" s="6" t="s">
        <v>29</v>
      </c>
    </row>
    <row r="59" spans="1:17" ht="12.75">
      <c r="A59" s="6" t="s">
        <v>341</v>
      </c>
      <c r="B59" s="14" t="s">
        <v>342</v>
      </c>
      <c r="C59" s="90" t="s">
        <v>194</v>
      </c>
      <c r="D59" s="57">
        <v>0</v>
      </c>
      <c r="E59" s="45">
        <v>0</v>
      </c>
      <c r="F59" s="79">
        <v>38565</v>
      </c>
      <c r="G59" s="79" t="s">
        <v>153</v>
      </c>
      <c r="H59" s="79">
        <v>38626</v>
      </c>
      <c r="I59" s="79" t="s">
        <v>153</v>
      </c>
      <c r="J59" s="18" t="s">
        <v>153</v>
      </c>
      <c r="K59" s="18" t="s">
        <v>153</v>
      </c>
      <c r="L59" s="36">
        <v>0</v>
      </c>
      <c r="M59" s="57">
        <v>90</v>
      </c>
      <c r="N59" s="53">
        <v>0</v>
      </c>
      <c r="O59" s="53">
        <v>0</v>
      </c>
      <c r="P59" s="15">
        <f>SUM(L59:O59)</f>
        <v>90</v>
      </c>
      <c r="Q59" s="6" t="s">
        <v>343</v>
      </c>
    </row>
    <row r="60" spans="1:17" ht="12.75">
      <c r="A60" s="6" t="s">
        <v>67</v>
      </c>
      <c r="B60" s="14" t="s">
        <v>66</v>
      </c>
      <c r="C60" s="90" t="s">
        <v>194</v>
      </c>
      <c r="D60" s="57">
        <v>5</v>
      </c>
      <c r="E60" s="45">
        <v>0</v>
      </c>
      <c r="F60" s="79">
        <v>37867</v>
      </c>
      <c r="G60" s="79">
        <v>37867</v>
      </c>
      <c r="H60" s="79">
        <v>37867</v>
      </c>
      <c r="I60" s="79">
        <v>37958</v>
      </c>
      <c r="J60" s="18">
        <v>37987</v>
      </c>
      <c r="K60" s="18">
        <v>38081</v>
      </c>
      <c r="L60" s="36">
        <v>80</v>
      </c>
      <c r="M60" s="57">
        <v>5</v>
      </c>
      <c r="N60" s="53">
        <v>0</v>
      </c>
      <c r="O60" s="53">
        <v>0</v>
      </c>
      <c r="P60" s="15">
        <f t="shared" si="3"/>
        <v>85</v>
      </c>
      <c r="Q60" s="6" t="s">
        <v>49</v>
      </c>
    </row>
    <row r="61" spans="1:17" ht="12.75">
      <c r="A61" s="6" t="s">
        <v>91</v>
      </c>
      <c r="B61" s="14" t="s">
        <v>180</v>
      </c>
      <c r="C61" s="90" t="s">
        <v>194</v>
      </c>
      <c r="D61" s="57">
        <v>0</v>
      </c>
      <c r="E61" s="45">
        <v>13</v>
      </c>
      <c r="F61" s="79" t="s">
        <v>153</v>
      </c>
      <c r="G61" s="79" t="s">
        <v>153</v>
      </c>
      <c r="H61" s="79" t="s">
        <v>153</v>
      </c>
      <c r="I61" s="79" t="s">
        <v>153</v>
      </c>
      <c r="J61" s="18">
        <v>37956</v>
      </c>
      <c r="K61" s="18">
        <v>38108</v>
      </c>
      <c r="L61" s="36">
        <v>273</v>
      </c>
      <c r="M61" s="57">
        <v>13</v>
      </c>
      <c r="N61" s="53">
        <v>0</v>
      </c>
      <c r="O61" s="53">
        <v>0</v>
      </c>
      <c r="P61" s="15">
        <f t="shared" si="3"/>
        <v>286</v>
      </c>
      <c r="Q61" s="6" t="s">
        <v>49</v>
      </c>
    </row>
    <row r="62" spans="1:17" ht="12.75">
      <c r="A62" s="6" t="s">
        <v>96</v>
      </c>
      <c r="B62" s="14" t="s">
        <v>85</v>
      </c>
      <c r="C62" s="90" t="s">
        <v>194</v>
      </c>
      <c r="D62" s="57">
        <v>75</v>
      </c>
      <c r="E62" s="45">
        <v>4</v>
      </c>
      <c r="F62" s="79" t="s">
        <v>153</v>
      </c>
      <c r="G62" s="79" t="s">
        <v>153</v>
      </c>
      <c r="H62" s="79" t="s">
        <v>153</v>
      </c>
      <c r="I62" s="79" t="s">
        <v>153</v>
      </c>
      <c r="J62" s="18">
        <v>37895</v>
      </c>
      <c r="K62" s="18">
        <v>38412</v>
      </c>
      <c r="L62" s="36">
        <v>158</v>
      </c>
      <c r="M62" s="57">
        <v>75</v>
      </c>
      <c r="N62" s="53">
        <v>0</v>
      </c>
      <c r="O62" s="53">
        <v>0</v>
      </c>
      <c r="P62" s="15">
        <f t="shared" si="3"/>
        <v>233</v>
      </c>
      <c r="Q62" s="6" t="s">
        <v>52</v>
      </c>
    </row>
    <row r="63" spans="1:17" ht="12.75">
      <c r="A63" s="6" t="s">
        <v>95</v>
      </c>
      <c r="B63" s="14" t="s">
        <v>84</v>
      </c>
      <c r="C63" s="90" t="s">
        <v>328</v>
      </c>
      <c r="D63" s="57">
        <v>20</v>
      </c>
      <c r="E63" s="45">
        <v>0</v>
      </c>
      <c r="F63" s="79" t="s">
        <v>153</v>
      </c>
      <c r="G63" s="79" t="s">
        <v>153</v>
      </c>
      <c r="H63" s="79" t="s">
        <v>153</v>
      </c>
      <c r="I63" s="79" t="s">
        <v>153</v>
      </c>
      <c r="J63" s="18">
        <v>38231</v>
      </c>
      <c r="K63" s="18">
        <v>38777</v>
      </c>
      <c r="L63" s="36">
        <v>4</v>
      </c>
      <c r="M63" s="57">
        <v>20</v>
      </c>
      <c r="N63" s="53">
        <v>20</v>
      </c>
      <c r="O63" s="53">
        <v>16</v>
      </c>
      <c r="P63" s="15">
        <f t="shared" si="3"/>
        <v>60</v>
      </c>
      <c r="Q63" s="6" t="s">
        <v>203</v>
      </c>
    </row>
    <row r="64" spans="1:17" ht="12.75">
      <c r="A64" s="6" t="s">
        <v>97</v>
      </c>
      <c r="B64" s="14" t="s">
        <v>86</v>
      </c>
      <c r="C64" s="90" t="s">
        <v>194</v>
      </c>
      <c r="D64" s="57">
        <v>0</v>
      </c>
      <c r="E64" s="45">
        <v>1</v>
      </c>
      <c r="F64" s="79">
        <v>37958</v>
      </c>
      <c r="G64" s="79">
        <v>37958</v>
      </c>
      <c r="H64" s="79">
        <v>37958</v>
      </c>
      <c r="I64" s="79">
        <v>37990</v>
      </c>
      <c r="J64" s="18">
        <v>38108</v>
      </c>
      <c r="K64" s="18">
        <v>38139</v>
      </c>
      <c r="L64" s="36">
        <v>67</v>
      </c>
      <c r="M64" s="57">
        <v>2</v>
      </c>
      <c r="N64" s="53">
        <v>0</v>
      </c>
      <c r="O64" s="53">
        <v>0</v>
      </c>
      <c r="P64" s="15">
        <f t="shared" si="3"/>
        <v>69</v>
      </c>
      <c r="Q64" s="6" t="s">
        <v>49</v>
      </c>
    </row>
    <row r="65" spans="1:17" ht="12.75">
      <c r="A65" s="6" t="s">
        <v>107</v>
      </c>
      <c r="B65" s="14" t="s">
        <v>106</v>
      </c>
      <c r="C65" s="90" t="s">
        <v>194</v>
      </c>
      <c r="D65" s="57">
        <v>0</v>
      </c>
      <c r="E65" s="45">
        <v>0</v>
      </c>
      <c r="F65" s="79" t="s">
        <v>153</v>
      </c>
      <c r="G65" s="79" t="s">
        <v>153</v>
      </c>
      <c r="H65" s="79"/>
      <c r="I65" s="79"/>
      <c r="J65" s="18">
        <v>38018</v>
      </c>
      <c r="K65" s="18">
        <v>38169</v>
      </c>
      <c r="L65" s="36">
        <v>60</v>
      </c>
      <c r="M65" s="57">
        <v>0</v>
      </c>
      <c r="N65" s="53">
        <v>0</v>
      </c>
      <c r="O65" s="53">
        <v>0</v>
      </c>
      <c r="P65" s="15">
        <f t="shared" si="3"/>
        <v>60</v>
      </c>
      <c r="Q65" s="6" t="s">
        <v>49</v>
      </c>
    </row>
    <row r="66" spans="1:17" ht="12.75">
      <c r="A66" s="6" t="s">
        <v>114</v>
      </c>
      <c r="B66" s="14" t="s">
        <v>113</v>
      </c>
      <c r="C66" s="90" t="s">
        <v>194</v>
      </c>
      <c r="D66" s="57">
        <v>0</v>
      </c>
      <c r="E66" s="45">
        <v>0</v>
      </c>
      <c r="F66" s="79">
        <v>38021</v>
      </c>
      <c r="G66" s="79">
        <v>38021</v>
      </c>
      <c r="H66" s="79">
        <v>38021</v>
      </c>
      <c r="I66" s="79">
        <v>38111</v>
      </c>
      <c r="J66" s="18">
        <v>38172</v>
      </c>
      <c r="K66" s="18">
        <v>38264</v>
      </c>
      <c r="L66" s="36">
        <v>149</v>
      </c>
      <c r="M66" s="57">
        <v>0</v>
      </c>
      <c r="N66" s="53">
        <v>0</v>
      </c>
      <c r="O66" s="53">
        <v>0</v>
      </c>
      <c r="P66" s="15">
        <f aca="true" t="shared" si="4" ref="P66:P71">SUM(L66:O66)</f>
        <v>149</v>
      </c>
      <c r="Q66" s="6" t="s">
        <v>49</v>
      </c>
    </row>
    <row r="67" spans="1:17" ht="12.75">
      <c r="A67" s="6" t="s">
        <v>119</v>
      </c>
      <c r="B67" s="14" t="s">
        <v>118</v>
      </c>
      <c r="C67" s="90" t="s">
        <v>194</v>
      </c>
      <c r="D67" s="57">
        <v>0</v>
      </c>
      <c r="E67" s="45">
        <v>0</v>
      </c>
      <c r="F67" s="79">
        <v>38081</v>
      </c>
      <c r="G67" s="79">
        <v>38081</v>
      </c>
      <c r="H67" s="79">
        <v>38081</v>
      </c>
      <c r="I67" s="79">
        <v>38111</v>
      </c>
      <c r="J67" s="18">
        <v>38172</v>
      </c>
      <c r="K67" s="18">
        <v>38264</v>
      </c>
      <c r="L67" s="36">
        <v>50</v>
      </c>
      <c r="M67" s="57">
        <v>2</v>
      </c>
      <c r="N67" s="53">
        <v>0</v>
      </c>
      <c r="O67" s="53">
        <v>0</v>
      </c>
      <c r="P67" s="15">
        <f t="shared" si="4"/>
        <v>52</v>
      </c>
      <c r="Q67" s="6" t="s">
        <v>49</v>
      </c>
    </row>
    <row r="68" spans="1:17" ht="12.75">
      <c r="A68" s="6" t="s">
        <v>127</v>
      </c>
      <c r="B68" s="14" t="s">
        <v>126</v>
      </c>
      <c r="C68" s="90" t="s">
        <v>194</v>
      </c>
      <c r="D68" s="57">
        <v>0</v>
      </c>
      <c r="E68" s="45">
        <v>4</v>
      </c>
      <c r="F68" s="79">
        <v>38111</v>
      </c>
      <c r="G68" s="79">
        <v>38111</v>
      </c>
      <c r="H68" s="79">
        <v>38111</v>
      </c>
      <c r="I68" s="79">
        <v>38172</v>
      </c>
      <c r="J68" s="18">
        <v>38203</v>
      </c>
      <c r="K68" s="18">
        <v>38264</v>
      </c>
      <c r="L68" s="36">
        <v>154</v>
      </c>
      <c r="M68" s="57">
        <v>5</v>
      </c>
      <c r="N68" s="53">
        <v>0</v>
      </c>
      <c r="O68" s="53">
        <v>0</v>
      </c>
      <c r="P68" s="15">
        <f t="shared" si="4"/>
        <v>159</v>
      </c>
      <c r="Q68" s="6" t="s">
        <v>49</v>
      </c>
    </row>
    <row r="69" spans="1:17" ht="12.75">
      <c r="A69" s="6" t="s">
        <v>129</v>
      </c>
      <c r="B69" s="14" t="s">
        <v>128</v>
      </c>
      <c r="C69" s="90" t="s">
        <v>194</v>
      </c>
      <c r="D69" s="57">
        <v>75</v>
      </c>
      <c r="E69" s="45">
        <v>0</v>
      </c>
      <c r="F69" s="79">
        <v>38203</v>
      </c>
      <c r="G69" s="79">
        <v>38203</v>
      </c>
      <c r="H69" s="79">
        <v>38203</v>
      </c>
      <c r="I69" s="79">
        <v>38295</v>
      </c>
      <c r="J69" s="18">
        <v>38447</v>
      </c>
      <c r="K69" s="18">
        <v>38569</v>
      </c>
      <c r="L69" s="36">
        <v>0</v>
      </c>
      <c r="M69" s="57">
        <v>0</v>
      </c>
      <c r="N69" s="53">
        <v>75</v>
      </c>
      <c r="O69" s="53">
        <v>5</v>
      </c>
      <c r="P69" s="15">
        <f t="shared" si="4"/>
        <v>80</v>
      </c>
      <c r="Q69" s="6" t="s">
        <v>112</v>
      </c>
    </row>
    <row r="70" spans="1:17" ht="12.75">
      <c r="A70" s="6" t="s">
        <v>130</v>
      </c>
      <c r="B70" s="14" t="s">
        <v>152</v>
      </c>
      <c r="C70" s="90" t="s">
        <v>194</v>
      </c>
      <c r="D70" s="57">
        <v>3</v>
      </c>
      <c r="E70" s="45">
        <v>0</v>
      </c>
      <c r="F70" s="79" t="s">
        <v>153</v>
      </c>
      <c r="G70" s="79" t="s">
        <v>153</v>
      </c>
      <c r="H70" s="79" t="s">
        <v>153</v>
      </c>
      <c r="I70" s="79" t="s">
        <v>153</v>
      </c>
      <c r="J70" s="18" t="s">
        <v>153</v>
      </c>
      <c r="K70" s="18" t="s">
        <v>153</v>
      </c>
      <c r="L70" s="36">
        <v>0</v>
      </c>
      <c r="M70" s="57">
        <v>3</v>
      </c>
      <c r="N70" s="53">
        <v>135</v>
      </c>
      <c r="O70" s="53">
        <v>0</v>
      </c>
      <c r="P70" s="15">
        <f t="shared" si="4"/>
        <v>138</v>
      </c>
      <c r="Q70" s="6" t="s">
        <v>178</v>
      </c>
    </row>
    <row r="71" spans="1:17" ht="12.75">
      <c r="A71" s="6" t="s">
        <v>199</v>
      </c>
      <c r="B71" s="14" t="s">
        <v>181</v>
      </c>
      <c r="C71" s="90" t="s">
        <v>194</v>
      </c>
      <c r="D71" s="57">
        <v>0</v>
      </c>
      <c r="E71" s="45">
        <v>9</v>
      </c>
      <c r="F71" s="79">
        <v>38169</v>
      </c>
      <c r="G71" s="79">
        <v>38169</v>
      </c>
      <c r="H71" s="79">
        <v>38169</v>
      </c>
      <c r="I71" s="79">
        <v>38200</v>
      </c>
      <c r="J71" s="18">
        <v>38357</v>
      </c>
      <c r="K71" s="18">
        <v>38416</v>
      </c>
      <c r="L71" s="36">
        <v>232</v>
      </c>
      <c r="M71" s="57">
        <v>9</v>
      </c>
      <c r="N71" s="53">
        <v>0</v>
      </c>
      <c r="O71" s="53">
        <v>0</v>
      </c>
      <c r="P71" s="15">
        <f t="shared" si="4"/>
        <v>241</v>
      </c>
      <c r="Q71" s="6" t="s">
        <v>49</v>
      </c>
    </row>
    <row r="72" spans="1:17" ht="12.75">
      <c r="A72" s="6" t="s">
        <v>225</v>
      </c>
      <c r="B72" s="14" t="s">
        <v>204</v>
      </c>
      <c r="C72" s="90" t="s">
        <v>194</v>
      </c>
      <c r="D72" s="57">
        <v>100</v>
      </c>
      <c r="E72" s="45">
        <v>23</v>
      </c>
      <c r="F72" s="79">
        <v>38231</v>
      </c>
      <c r="G72" s="79">
        <v>38231</v>
      </c>
      <c r="H72" s="79">
        <v>38384</v>
      </c>
      <c r="I72" s="79">
        <v>38565</v>
      </c>
      <c r="J72" s="18">
        <v>38687</v>
      </c>
      <c r="K72" s="18">
        <v>38991</v>
      </c>
      <c r="L72" s="36">
        <v>22</v>
      </c>
      <c r="M72" s="57">
        <v>100</v>
      </c>
      <c r="N72" s="53">
        <v>0</v>
      </c>
      <c r="O72" s="53">
        <v>0</v>
      </c>
      <c r="P72" s="15">
        <f aca="true" t="shared" si="5" ref="P72:P80">SUM(L72:O72)</f>
        <v>122</v>
      </c>
      <c r="Q72" s="6" t="s">
        <v>316</v>
      </c>
    </row>
    <row r="73" spans="1:17" ht="12.75">
      <c r="A73" s="6" t="s">
        <v>232</v>
      </c>
      <c r="B73" s="103" t="s">
        <v>239</v>
      </c>
      <c r="C73" s="90" t="s">
        <v>194</v>
      </c>
      <c r="D73" s="57">
        <v>25</v>
      </c>
      <c r="E73" s="45">
        <v>0</v>
      </c>
      <c r="F73" s="79">
        <v>38596</v>
      </c>
      <c r="G73" s="79">
        <v>38596</v>
      </c>
      <c r="H73" s="79">
        <v>38626</v>
      </c>
      <c r="I73" s="79">
        <v>38657</v>
      </c>
      <c r="J73" s="18">
        <v>38718</v>
      </c>
      <c r="K73" s="18">
        <v>38777</v>
      </c>
      <c r="L73" s="36">
        <v>0</v>
      </c>
      <c r="M73" s="57">
        <v>25</v>
      </c>
      <c r="N73" s="53">
        <v>0</v>
      </c>
      <c r="O73" s="53">
        <v>0</v>
      </c>
      <c r="P73" s="15">
        <f t="shared" si="5"/>
        <v>25</v>
      </c>
      <c r="Q73" s="6" t="s">
        <v>112</v>
      </c>
    </row>
    <row r="74" spans="1:17" ht="12.75">
      <c r="A74" s="6" t="s">
        <v>233</v>
      </c>
      <c r="B74" s="102" t="s">
        <v>317</v>
      </c>
      <c r="C74" s="90" t="s">
        <v>194</v>
      </c>
      <c r="D74" s="57">
        <v>55</v>
      </c>
      <c r="E74" s="45">
        <v>0</v>
      </c>
      <c r="F74" s="79">
        <v>38596</v>
      </c>
      <c r="G74" s="79">
        <v>38596</v>
      </c>
      <c r="H74" s="79">
        <v>38596</v>
      </c>
      <c r="I74" s="79">
        <v>38657</v>
      </c>
      <c r="J74" s="18">
        <v>38718</v>
      </c>
      <c r="K74" s="18">
        <v>38777</v>
      </c>
      <c r="L74" s="36">
        <v>0</v>
      </c>
      <c r="M74" s="57">
        <v>55</v>
      </c>
      <c r="N74" s="53">
        <v>0</v>
      </c>
      <c r="O74" s="53">
        <v>0</v>
      </c>
      <c r="P74" s="15">
        <f t="shared" si="5"/>
        <v>55</v>
      </c>
      <c r="Q74" s="6" t="s">
        <v>112</v>
      </c>
    </row>
    <row r="75" spans="1:17" ht="12.75">
      <c r="A75" s="6" t="s">
        <v>234</v>
      </c>
      <c r="B75" s="101" t="s">
        <v>240</v>
      </c>
      <c r="C75" s="90" t="s">
        <v>194</v>
      </c>
      <c r="D75" s="57">
        <v>75</v>
      </c>
      <c r="E75" s="45">
        <v>0</v>
      </c>
      <c r="F75" s="79">
        <v>38565</v>
      </c>
      <c r="G75" s="79">
        <v>38565</v>
      </c>
      <c r="H75" s="79">
        <v>38596</v>
      </c>
      <c r="I75" s="79">
        <v>38657</v>
      </c>
      <c r="J75" s="18">
        <v>38718</v>
      </c>
      <c r="K75" s="18">
        <v>38777</v>
      </c>
      <c r="L75" s="36">
        <v>0</v>
      </c>
      <c r="M75" s="57">
        <v>115</v>
      </c>
      <c r="N75" s="53">
        <v>0</v>
      </c>
      <c r="O75" s="53">
        <v>0</v>
      </c>
      <c r="P75" s="15">
        <f t="shared" si="5"/>
        <v>115</v>
      </c>
      <c r="Q75" s="6" t="s">
        <v>112</v>
      </c>
    </row>
    <row r="76" spans="1:17" ht="12.75">
      <c r="A76" s="6" t="s">
        <v>235</v>
      </c>
      <c r="B76" s="101" t="s">
        <v>241</v>
      </c>
      <c r="C76" s="90" t="s">
        <v>194</v>
      </c>
      <c r="D76" s="57">
        <v>50</v>
      </c>
      <c r="E76" s="45">
        <v>3</v>
      </c>
      <c r="F76" s="79">
        <v>38504</v>
      </c>
      <c r="G76" s="79">
        <v>38504</v>
      </c>
      <c r="H76" s="79">
        <v>38504</v>
      </c>
      <c r="I76" s="79">
        <v>38626</v>
      </c>
      <c r="J76" s="18">
        <v>38749</v>
      </c>
      <c r="K76" s="18">
        <v>38808</v>
      </c>
      <c r="L76" s="36">
        <v>0</v>
      </c>
      <c r="M76" s="57">
        <v>0</v>
      </c>
      <c r="N76" s="53">
        <v>0</v>
      </c>
      <c r="O76" s="53">
        <v>0</v>
      </c>
      <c r="P76" s="15">
        <f t="shared" si="5"/>
        <v>0</v>
      </c>
      <c r="Q76" s="6" t="s">
        <v>339</v>
      </c>
    </row>
    <row r="77" spans="1:17" ht="12.75">
      <c r="A77" s="6" t="s">
        <v>236</v>
      </c>
      <c r="B77" s="101" t="s">
        <v>242</v>
      </c>
      <c r="C77" s="90" t="s">
        <v>194</v>
      </c>
      <c r="D77" s="57">
        <v>100</v>
      </c>
      <c r="E77" s="45">
        <v>40</v>
      </c>
      <c r="F77" s="79">
        <v>38353</v>
      </c>
      <c r="G77" s="79">
        <v>38384</v>
      </c>
      <c r="H77" s="79">
        <v>38412</v>
      </c>
      <c r="I77" s="79">
        <v>38534</v>
      </c>
      <c r="J77" s="18">
        <v>38565</v>
      </c>
      <c r="K77" s="18">
        <v>38626</v>
      </c>
      <c r="L77" s="36">
        <v>0</v>
      </c>
      <c r="M77" s="57">
        <v>100</v>
      </c>
      <c r="N77" s="53">
        <v>0</v>
      </c>
      <c r="O77" s="53">
        <v>0</v>
      </c>
      <c r="P77" s="15">
        <f t="shared" si="5"/>
        <v>100</v>
      </c>
      <c r="Q77" s="6" t="s">
        <v>52</v>
      </c>
    </row>
    <row r="78" spans="1:17" ht="12.75">
      <c r="A78" s="6" t="s">
        <v>237</v>
      </c>
      <c r="B78" s="101" t="s">
        <v>243</v>
      </c>
      <c r="C78" s="90" t="s">
        <v>194</v>
      </c>
      <c r="D78" s="57">
        <v>25</v>
      </c>
      <c r="E78" s="45">
        <v>30</v>
      </c>
      <c r="F78" s="79">
        <v>38353</v>
      </c>
      <c r="G78" s="79">
        <v>38353</v>
      </c>
      <c r="H78" s="79">
        <v>38384</v>
      </c>
      <c r="I78" s="79">
        <v>38443</v>
      </c>
      <c r="J78" s="18">
        <v>38473</v>
      </c>
      <c r="K78" s="18">
        <v>38534</v>
      </c>
      <c r="L78" s="36">
        <v>0</v>
      </c>
      <c r="M78" s="57">
        <v>30</v>
      </c>
      <c r="N78" s="53">
        <v>0</v>
      </c>
      <c r="O78" s="53">
        <v>0</v>
      </c>
      <c r="P78" s="15">
        <f t="shared" si="5"/>
        <v>30</v>
      </c>
      <c r="Q78" s="6" t="s">
        <v>49</v>
      </c>
    </row>
    <row r="79" spans="1:17" ht="12.75">
      <c r="A79" s="6" t="s">
        <v>238</v>
      </c>
      <c r="B79" s="101" t="s">
        <v>244</v>
      </c>
      <c r="C79" s="90" t="s">
        <v>194</v>
      </c>
      <c r="D79" s="57">
        <v>95</v>
      </c>
      <c r="E79" s="45">
        <v>11</v>
      </c>
      <c r="F79" s="79">
        <v>38565</v>
      </c>
      <c r="G79" s="79">
        <v>38565</v>
      </c>
      <c r="H79" s="79">
        <v>38565</v>
      </c>
      <c r="I79" s="79">
        <v>38626</v>
      </c>
      <c r="J79" s="18">
        <v>38749</v>
      </c>
      <c r="K79" s="18">
        <v>38808</v>
      </c>
      <c r="L79" s="36">
        <v>0</v>
      </c>
      <c r="M79" s="57">
        <v>150</v>
      </c>
      <c r="N79" s="53">
        <v>50</v>
      </c>
      <c r="O79" s="53">
        <v>0</v>
      </c>
      <c r="P79" s="15">
        <f t="shared" si="5"/>
        <v>200</v>
      </c>
      <c r="Q79" s="6" t="s">
        <v>340</v>
      </c>
    </row>
    <row r="80" spans="1:17" ht="12.75">
      <c r="A80" s="6" t="s">
        <v>231</v>
      </c>
      <c r="B80" s="101" t="s">
        <v>245</v>
      </c>
      <c r="C80" s="90" t="s">
        <v>194</v>
      </c>
      <c r="D80" s="57">
        <v>0</v>
      </c>
      <c r="E80" s="45">
        <v>7</v>
      </c>
      <c r="F80" s="79">
        <v>38292</v>
      </c>
      <c r="G80" s="79">
        <v>38292</v>
      </c>
      <c r="H80" s="79">
        <v>38322</v>
      </c>
      <c r="I80" s="79">
        <v>38353</v>
      </c>
      <c r="J80" s="18">
        <v>38412</v>
      </c>
      <c r="K80" s="18">
        <v>38412</v>
      </c>
      <c r="L80" s="36">
        <v>0</v>
      </c>
      <c r="M80" s="57">
        <v>26</v>
      </c>
      <c r="N80" s="53">
        <v>0</v>
      </c>
      <c r="O80" s="53">
        <v>0</v>
      </c>
      <c r="P80" s="15">
        <f t="shared" si="5"/>
        <v>26</v>
      </c>
      <c r="Q80" s="6" t="s">
        <v>49</v>
      </c>
    </row>
    <row r="81" spans="1:17" ht="12.75">
      <c r="A81" s="6"/>
      <c r="B81" s="101"/>
      <c r="C81" s="90"/>
      <c r="D81" s="57"/>
      <c r="E81" s="45"/>
      <c r="F81" s="79"/>
      <c r="G81" s="79"/>
      <c r="H81" s="79"/>
      <c r="I81" s="79"/>
      <c r="J81" s="18"/>
      <c r="K81" s="18"/>
      <c r="L81" s="36"/>
      <c r="M81" s="57"/>
      <c r="N81" s="53"/>
      <c r="O81" s="53"/>
      <c r="P81" s="15"/>
      <c r="Q81" s="6"/>
    </row>
    <row r="82" spans="1:17" s="52" customFormat="1" ht="12.75">
      <c r="A82" s="49"/>
      <c r="B82" s="48"/>
      <c r="C82" s="90"/>
      <c r="D82" s="60"/>
      <c r="E82" s="50"/>
      <c r="F82" s="79"/>
      <c r="G82" s="79"/>
      <c r="H82" s="79"/>
      <c r="I82" s="79"/>
      <c r="J82" s="51"/>
      <c r="K82" s="51"/>
      <c r="L82" s="64"/>
      <c r="M82" s="60"/>
      <c r="N82" s="73"/>
      <c r="O82" s="73"/>
      <c r="P82" s="47"/>
      <c r="Q82" s="49"/>
    </row>
    <row r="83" spans="1:17" ht="12.75">
      <c r="A83" s="6"/>
      <c r="B83" s="14"/>
      <c r="C83" s="90"/>
      <c r="D83" s="57"/>
      <c r="E83" s="45"/>
      <c r="F83" s="79"/>
      <c r="G83" s="79"/>
      <c r="H83" s="79"/>
      <c r="I83" s="79"/>
      <c r="J83" s="18"/>
      <c r="K83" s="18"/>
      <c r="L83" s="36"/>
      <c r="M83" s="57"/>
      <c r="N83" s="53"/>
      <c r="O83" s="53"/>
      <c r="P83" s="15"/>
      <c r="Q83" s="6"/>
    </row>
    <row r="84" spans="1:17" s="2" customFormat="1" ht="12.75">
      <c r="A84" s="7"/>
      <c r="B84" s="17" t="s">
        <v>24</v>
      </c>
      <c r="C84" s="94"/>
      <c r="D84" s="58">
        <f>SUM(D56:D83)</f>
        <v>718</v>
      </c>
      <c r="E84" s="12">
        <f>SUM(E56:E83)</f>
        <v>146</v>
      </c>
      <c r="F84" s="81"/>
      <c r="G84" s="81"/>
      <c r="H84" s="81"/>
      <c r="I84" s="81"/>
      <c r="J84" s="28"/>
      <c r="K84" s="28"/>
      <c r="L84" s="35">
        <f>SUM(L56:L82)</f>
        <v>1249</v>
      </c>
      <c r="M84" s="58">
        <f>SUM(M56:M82)</f>
        <v>840</v>
      </c>
      <c r="N84" s="10">
        <f>SUM(N56:N83)</f>
        <v>295</v>
      </c>
      <c r="O84" s="10">
        <f>SUM(O56:O58)</f>
        <v>15</v>
      </c>
      <c r="P84" s="16">
        <f>SUM(L84:O84)</f>
        <v>2399</v>
      </c>
      <c r="Q84" s="7"/>
    </row>
    <row r="85" spans="1:17" ht="12.75">
      <c r="A85" s="24"/>
      <c r="B85" s="31"/>
      <c r="C85" s="88"/>
      <c r="D85" s="61"/>
      <c r="E85" s="46"/>
      <c r="F85" s="80"/>
      <c r="G85" s="80"/>
      <c r="H85" s="80"/>
      <c r="I85" s="80"/>
      <c r="J85" s="29"/>
      <c r="K85" s="29"/>
      <c r="L85" s="65"/>
      <c r="M85" s="61"/>
      <c r="N85" s="74"/>
      <c r="O85" s="74"/>
      <c r="P85" s="25"/>
      <c r="Q85" s="24"/>
    </row>
    <row r="86" spans="1:17" ht="13.5" customHeight="1">
      <c r="A86" s="6"/>
      <c r="B86" s="14"/>
      <c r="C86" s="90"/>
      <c r="D86" s="57"/>
      <c r="E86" s="45"/>
      <c r="F86" s="79"/>
      <c r="G86" s="79"/>
      <c r="H86" s="79"/>
      <c r="I86" s="79"/>
      <c r="J86" s="18"/>
      <c r="K86" s="18"/>
      <c r="L86" s="36"/>
      <c r="M86" s="57"/>
      <c r="N86" s="53"/>
      <c r="O86" s="53"/>
      <c r="P86" s="15"/>
      <c r="Q86" s="6"/>
    </row>
    <row r="87" spans="1:17" ht="12.75">
      <c r="A87" s="6"/>
      <c r="B87" s="86" t="s">
        <v>179</v>
      </c>
      <c r="C87" s="90"/>
      <c r="D87" s="57"/>
      <c r="E87" s="44"/>
      <c r="F87" s="79"/>
      <c r="G87" s="79"/>
      <c r="H87" s="79"/>
      <c r="I87" s="79"/>
      <c r="J87" s="6"/>
      <c r="K87" s="6"/>
      <c r="L87" s="36"/>
      <c r="M87" s="57"/>
      <c r="N87" s="53"/>
      <c r="O87" s="53"/>
      <c r="P87" s="15"/>
      <c r="Q87" s="6"/>
    </row>
    <row r="88" spans="1:17" ht="12.75">
      <c r="A88" s="6"/>
      <c r="B88" s="85" t="s">
        <v>16</v>
      </c>
      <c r="C88" s="90"/>
      <c r="D88" s="57"/>
      <c r="E88" s="44"/>
      <c r="F88" s="79"/>
      <c r="G88" s="79"/>
      <c r="H88" s="79"/>
      <c r="I88" s="79"/>
      <c r="J88" s="6"/>
      <c r="K88" s="6"/>
      <c r="L88" s="36"/>
      <c r="M88" s="57"/>
      <c r="N88" s="53"/>
      <c r="O88" s="53"/>
      <c r="P88" s="15"/>
      <c r="Q88" s="6"/>
    </row>
    <row r="89" spans="1:17" ht="12.75">
      <c r="A89" s="6"/>
      <c r="B89" s="85"/>
      <c r="C89" s="90"/>
      <c r="D89" s="57"/>
      <c r="E89" s="44"/>
      <c r="F89" s="79"/>
      <c r="G89" s="79"/>
      <c r="H89" s="79"/>
      <c r="I89" s="79"/>
      <c r="J89" s="6"/>
      <c r="K89" s="6"/>
      <c r="L89" s="36"/>
      <c r="M89" s="57"/>
      <c r="N89" s="53"/>
      <c r="O89" s="53"/>
      <c r="P89" s="15"/>
      <c r="Q89" s="6"/>
    </row>
    <row r="90" spans="1:17" ht="12.75">
      <c r="A90" s="6" t="s">
        <v>98</v>
      </c>
      <c r="B90" s="14" t="s">
        <v>87</v>
      </c>
      <c r="C90" s="90" t="s">
        <v>153</v>
      </c>
      <c r="D90" s="57">
        <v>0</v>
      </c>
      <c r="E90" s="44">
        <v>1</v>
      </c>
      <c r="F90" s="79" t="s">
        <v>153</v>
      </c>
      <c r="G90" s="79" t="s">
        <v>153</v>
      </c>
      <c r="H90" s="79" t="s">
        <v>16</v>
      </c>
      <c r="I90" s="79" t="s">
        <v>16</v>
      </c>
      <c r="J90" s="18" t="s">
        <v>16</v>
      </c>
      <c r="K90" s="18" t="s">
        <v>16</v>
      </c>
      <c r="L90" s="36">
        <v>22</v>
      </c>
      <c r="M90" s="57">
        <v>1</v>
      </c>
      <c r="N90" s="53">
        <v>300</v>
      </c>
      <c r="O90" s="53">
        <v>0</v>
      </c>
      <c r="P90" s="15">
        <f>SUM(L90:O90)</f>
        <v>323</v>
      </c>
      <c r="Q90" s="6" t="s">
        <v>215</v>
      </c>
    </row>
    <row r="91" spans="1:17" ht="12.75">
      <c r="A91" s="6"/>
      <c r="B91" s="14" t="s">
        <v>88</v>
      </c>
      <c r="C91" s="90"/>
      <c r="D91" s="57"/>
      <c r="E91" s="44"/>
      <c r="F91" s="79"/>
      <c r="G91" s="79"/>
      <c r="H91" s="79"/>
      <c r="I91" s="79"/>
      <c r="J91" s="18"/>
      <c r="K91" s="18"/>
      <c r="L91" s="36"/>
      <c r="M91" s="57"/>
      <c r="N91" s="53"/>
      <c r="O91" s="53"/>
      <c r="P91" s="15"/>
      <c r="Q91" s="6"/>
    </row>
    <row r="92" spans="1:17" ht="12.75">
      <c r="A92" s="6" t="s">
        <v>75</v>
      </c>
      <c r="B92" s="14" t="s">
        <v>108</v>
      </c>
      <c r="C92" s="90" t="s">
        <v>189</v>
      </c>
      <c r="D92" s="57">
        <v>0</v>
      </c>
      <c r="E92" s="44">
        <v>36</v>
      </c>
      <c r="F92" s="79" t="s">
        <v>153</v>
      </c>
      <c r="G92" s="79" t="s">
        <v>153</v>
      </c>
      <c r="H92" s="79" t="s">
        <v>153</v>
      </c>
      <c r="I92" s="79" t="s">
        <v>153</v>
      </c>
      <c r="J92" s="18">
        <v>37834</v>
      </c>
      <c r="K92" s="18">
        <v>37956</v>
      </c>
      <c r="L92" s="36">
        <v>101</v>
      </c>
      <c r="M92" s="57">
        <v>60</v>
      </c>
      <c r="N92" s="53">
        <v>0</v>
      </c>
      <c r="O92" s="53">
        <v>0</v>
      </c>
      <c r="P92" s="15">
        <f>SUM(L92:O92)</f>
        <v>161</v>
      </c>
      <c r="Q92" s="6" t="s">
        <v>16</v>
      </c>
    </row>
    <row r="93" spans="1:17" ht="12.75">
      <c r="A93" s="6" t="s">
        <v>45</v>
      </c>
      <c r="B93" s="14" t="s">
        <v>20</v>
      </c>
      <c r="C93" s="90" t="s">
        <v>153</v>
      </c>
      <c r="D93" s="57">
        <v>0</v>
      </c>
      <c r="E93" s="44">
        <v>0</v>
      </c>
      <c r="F93" s="79" t="s">
        <v>153</v>
      </c>
      <c r="G93" s="79" t="s">
        <v>153</v>
      </c>
      <c r="H93" s="79" t="s">
        <v>153</v>
      </c>
      <c r="I93" s="79" t="s">
        <v>153</v>
      </c>
      <c r="J93" s="18" t="s">
        <v>16</v>
      </c>
      <c r="K93" s="18" t="s">
        <v>16</v>
      </c>
      <c r="L93" s="36">
        <v>8</v>
      </c>
      <c r="M93" s="57">
        <v>0</v>
      </c>
      <c r="N93" s="53">
        <v>200</v>
      </c>
      <c r="O93" s="53">
        <v>0</v>
      </c>
      <c r="P93" s="15">
        <f>SUM(L93:O93)</f>
        <v>208</v>
      </c>
      <c r="Q93" s="6" t="s">
        <v>137</v>
      </c>
    </row>
    <row r="94" spans="1:17" ht="12.75">
      <c r="A94" s="6"/>
      <c r="B94" s="14" t="s">
        <v>21</v>
      </c>
      <c r="C94" s="90"/>
      <c r="D94" s="57"/>
      <c r="E94" s="44"/>
      <c r="F94" s="79"/>
      <c r="G94" s="79"/>
      <c r="H94" s="79"/>
      <c r="I94" s="79"/>
      <c r="J94" s="18"/>
      <c r="K94" s="18"/>
      <c r="L94" s="36"/>
      <c r="M94" s="57"/>
      <c r="N94" s="53"/>
      <c r="O94" s="53"/>
      <c r="P94" s="15"/>
      <c r="Q94" s="6"/>
    </row>
    <row r="95" spans="1:17" ht="12.75">
      <c r="A95" s="6" t="s">
        <v>56</v>
      </c>
      <c r="B95" s="14" t="s">
        <v>57</v>
      </c>
      <c r="C95" s="90" t="s">
        <v>153</v>
      </c>
      <c r="D95" s="57">
        <v>20</v>
      </c>
      <c r="E95" s="44">
        <v>8</v>
      </c>
      <c r="F95" s="79" t="s">
        <v>153</v>
      </c>
      <c r="G95" s="79" t="s">
        <v>153</v>
      </c>
      <c r="H95" s="79" t="s">
        <v>153</v>
      </c>
      <c r="I95" s="79" t="s">
        <v>153</v>
      </c>
      <c r="J95" s="18">
        <v>38078</v>
      </c>
      <c r="K95" s="18">
        <v>38412</v>
      </c>
      <c r="L95" s="36">
        <v>18</v>
      </c>
      <c r="M95" s="57">
        <v>20</v>
      </c>
      <c r="N95" s="53">
        <v>20</v>
      </c>
      <c r="O95" s="53">
        <v>20</v>
      </c>
      <c r="P95" s="15">
        <f>SUM(L95:O95)</f>
        <v>78</v>
      </c>
      <c r="Q95" s="6" t="s">
        <v>138</v>
      </c>
    </row>
    <row r="96" spans="1:17" ht="12.75">
      <c r="A96" s="6" t="s">
        <v>70</v>
      </c>
      <c r="B96" s="14" t="s">
        <v>69</v>
      </c>
      <c r="C96" s="90" t="s">
        <v>187</v>
      </c>
      <c r="D96" s="57">
        <v>0</v>
      </c>
      <c r="E96" s="44">
        <v>1</v>
      </c>
      <c r="F96" s="79" t="s">
        <v>153</v>
      </c>
      <c r="G96" s="79" t="s">
        <v>153</v>
      </c>
      <c r="H96" s="79" t="s">
        <v>153</v>
      </c>
      <c r="I96" s="79" t="s">
        <v>153</v>
      </c>
      <c r="J96" s="18">
        <v>37987</v>
      </c>
      <c r="K96" s="18">
        <v>38139</v>
      </c>
      <c r="L96" s="36">
        <v>175</v>
      </c>
      <c r="M96" s="57">
        <v>8</v>
      </c>
      <c r="N96" s="53">
        <v>0</v>
      </c>
      <c r="O96" s="53">
        <v>0</v>
      </c>
      <c r="P96" s="15">
        <f>SUM(L96:O96)</f>
        <v>183</v>
      </c>
      <c r="Q96" s="6" t="s">
        <v>49</v>
      </c>
    </row>
    <row r="97" spans="1:17" ht="12.75">
      <c r="A97" s="6"/>
      <c r="B97" s="14" t="s">
        <v>68</v>
      </c>
      <c r="C97" s="90"/>
      <c r="D97" s="57"/>
      <c r="E97" s="44"/>
      <c r="F97" s="79"/>
      <c r="G97" s="79"/>
      <c r="H97" s="79"/>
      <c r="I97" s="79"/>
      <c r="J97" s="18"/>
      <c r="K97" s="18"/>
      <c r="L97" s="36"/>
      <c r="M97" s="57"/>
      <c r="N97" s="53"/>
      <c r="O97" s="53"/>
      <c r="P97" s="15"/>
      <c r="Q97" s="6"/>
    </row>
    <row r="98" spans="1:17" ht="12.75">
      <c r="A98" s="6" t="s">
        <v>72</v>
      </c>
      <c r="B98" s="14" t="s">
        <v>71</v>
      </c>
      <c r="C98" s="90" t="s">
        <v>189</v>
      </c>
      <c r="D98" s="57">
        <v>0</v>
      </c>
      <c r="E98" s="44">
        <v>16</v>
      </c>
      <c r="F98" s="79" t="s">
        <v>153</v>
      </c>
      <c r="G98" s="79" t="s">
        <v>153</v>
      </c>
      <c r="H98" s="79" t="s">
        <v>153</v>
      </c>
      <c r="I98" s="79" t="s">
        <v>153</v>
      </c>
      <c r="J98" s="18">
        <v>37895</v>
      </c>
      <c r="K98" s="18">
        <v>38412</v>
      </c>
      <c r="L98" s="36">
        <v>763</v>
      </c>
      <c r="M98" s="57">
        <v>16</v>
      </c>
      <c r="N98" s="53">
        <v>0</v>
      </c>
      <c r="O98" s="53">
        <v>0</v>
      </c>
      <c r="P98" s="15">
        <f>SUM(L98:O98)</f>
        <v>779</v>
      </c>
      <c r="Q98" s="6"/>
    </row>
    <row r="99" spans="1:17" ht="12.75">
      <c r="A99" s="6" t="s">
        <v>169</v>
      </c>
      <c r="B99" s="14" t="s">
        <v>143</v>
      </c>
      <c r="C99" s="90" t="s">
        <v>187</v>
      </c>
      <c r="D99" s="57">
        <v>5</v>
      </c>
      <c r="E99" s="44">
        <v>7</v>
      </c>
      <c r="F99" s="79" t="s">
        <v>153</v>
      </c>
      <c r="G99" s="79" t="s">
        <v>153</v>
      </c>
      <c r="H99" s="79">
        <v>38169</v>
      </c>
      <c r="I99" s="79">
        <v>38231</v>
      </c>
      <c r="J99" s="18">
        <v>38292</v>
      </c>
      <c r="K99" s="18">
        <v>38416</v>
      </c>
      <c r="L99" s="36">
        <v>298</v>
      </c>
      <c r="M99" s="57">
        <v>7</v>
      </c>
      <c r="N99" s="53">
        <v>0</v>
      </c>
      <c r="O99" s="53">
        <v>0</v>
      </c>
      <c r="P99" s="15">
        <f>SUM(L99:O99)</f>
        <v>305</v>
      </c>
      <c r="Q99" s="6" t="s">
        <v>49</v>
      </c>
    </row>
    <row r="100" spans="1:17" ht="12.75">
      <c r="A100" s="6" t="s">
        <v>170</v>
      </c>
      <c r="B100" s="14" t="s">
        <v>144</v>
      </c>
      <c r="C100" s="90" t="s">
        <v>205</v>
      </c>
      <c r="D100" s="57">
        <v>7</v>
      </c>
      <c r="E100" s="44">
        <v>26</v>
      </c>
      <c r="F100" s="79" t="s">
        <v>153</v>
      </c>
      <c r="G100" s="79" t="s">
        <v>153</v>
      </c>
      <c r="H100" s="79">
        <v>38200</v>
      </c>
      <c r="I100" s="79">
        <v>38261</v>
      </c>
      <c r="J100" s="18">
        <v>38357</v>
      </c>
      <c r="K100" s="18">
        <v>38412</v>
      </c>
      <c r="L100" s="36">
        <v>113</v>
      </c>
      <c r="M100" s="57">
        <v>26</v>
      </c>
      <c r="N100" s="53">
        <v>0</v>
      </c>
      <c r="O100" s="53">
        <v>0</v>
      </c>
      <c r="P100" s="15">
        <f>SUM(L100:O100)</f>
        <v>139</v>
      </c>
      <c r="Q100" s="6" t="s">
        <v>49</v>
      </c>
    </row>
    <row r="101" spans="1:17" ht="12.75">
      <c r="A101" s="6"/>
      <c r="B101" s="14" t="s">
        <v>145</v>
      </c>
      <c r="C101" s="90"/>
      <c r="D101" s="57"/>
      <c r="E101" s="44"/>
      <c r="F101" s="79"/>
      <c r="G101" s="79"/>
      <c r="H101" s="79"/>
      <c r="I101" s="79"/>
      <c r="J101" s="18"/>
      <c r="K101" s="18"/>
      <c r="L101" s="36"/>
      <c r="M101" s="57"/>
      <c r="N101" s="53"/>
      <c r="O101" s="53"/>
      <c r="P101" s="15"/>
      <c r="Q101" s="6"/>
    </row>
    <row r="102" spans="1:17" ht="12.75">
      <c r="A102" s="6" t="s">
        <v>171</v>
      </c>
      <c r="B102" s="14" t="s">
        <v>144</v>
      </c>
      <c r="C102" s="90" t="s">
        <v>187</v>
      </c>
      <c r="D102" s="57">
        <v>5</v>
      </c>
      <c r="E102" s="44">
        <v>10</v>
      </c>
      <c r="F102" s="79" t="s">
        <v>153</v>
      </c>
      <c r="G102" s="79" t="s">
        <v>153</v>
      </c>
      <c r="H102" s="79">
        <v>38261</v>
      </c>
      <c r="I102" s="79">
        <v>38322</v>
      </c>
      <c r="J102" s="18">
        <v>38353</v>
      </c>
      <c r="K102" s="18">
        <v>111460</v>
      </c>
      <c r="L102" s="36">
        <v>153</v>
      </c>
      <c r="M102" s="57">
        <v>10</v>
      </c>
      <c r="N102" s="53">
        <v>0</v>
      </c>
      <c r="O102" s="53">
        <v>0</v>
      </c>
      <c r="P102" s="15">
        <f>SUM(L102:O102)</f>
        <v>163</v>
      </c>
      <c r="Q102" s="6" t="s">
        <v>49</v>
      </c>
    </row>
    <row r="103" spans="1:17" ht="12.75">
      <c r="A103" s="6"/>
      <c r="B103" s="14" t="s">
        <v>150</v>
      </c>
      <c r="C103" s="90"/>
      <c r="D103" s="57"/>
      <c r="E103" s="44"/>
      <c r="F103" s="79"/>
      <c r="G103" s="79"/>
      <c r="H103" s="79"/>
      <c r="I103" s="79"/>
      <c r="J103" s="18"/>
      <c r="K103" s="18"/>
      <c r="L103" s="36"/>
      <c r="M103" s="57"/>
      <c r="N103" s="53"/>
      <c r="O103" s="53"/>
      <c r="P103" s="15"/>
      <c r="Q103" s="6"/>
    </row>
    <row r="104" spans="1:17" ht="12.75">
      <c r="A104" s="6" t="s">
        <v>172</v>
      </c>
      <c r="B104" s="14" t="s">
        <v>151</v>
      </c>
      <c r="C104" s="90" t="s">
        <v>187</v>
      </c>
      <c r="D104" s="57">
        <v>590</v>
      </c>
      <c r="E104" s="44">
        <v>50</v>
      </c>
      <c r="F104" s="79" t="s">
        <v>153</v>
      </c>
      <c r="G104" s="79" t="s">
        <v>153</v>
      </c>
      <c r="H104" s="79">
        <v>38325</v>
      </c>
      <c r="I104" s="79">
        <v>38412</v>
      </c>
      <c r="J104" s="18">
        <v>38565</v>
      </c>
      <c r="K104" s="18">
        <v>38657</v>
      </c>
      <c r="L104" s="36">
        <v>15</v>
      </c>
      <c r="M104" s="57">
        <v>590</v>
      </c>
      <c r="N104" s="53">
        <v>0</v>
      </c>
      <c r="O104" s="53">
        <v>0</v>
      </c>
      <c r="P104" s="15">
        <f>SUM(L104:O104)</f>
        <v>605</v>
      </c>
      <c r="Q104" s="6" t="s">
        <v>52</v>
      </c>
    </row>
    <row r="105" spans="1:17" ht="12.75">
      <c r="A105" s="6"/>
      <c r="B105" s="14" t="s">
        <v>173</v>
      </c>
      <c r="C105" s="90"/>
      <c r="D105" s="57"/>
      <c r="E105" s="44"/>
      <c r="F105" s="79"/>
      <c r="G105" s="79"/>
      <c r="H105" s="79"/>
      <c r="I105" s="79"/>
      <c r="J105" s="18"/>
      <c r="K105" s="18"/>
      <c r="L105" s="36"/>
      <c r="M105" s="57"/>
      <c r="N105" s="53"/>
      <c r="O105" s="53"/>
      <c r="P105" s="15"/>
      <c r="Q105" s="6"/>
    </row>
    <row r="106" spans="1:17" ht="12.75">
      <c r="A106" s="6" t="s">
        <v>298</v>
      </c>
      <c r="B106" s="14" t="s">
        <v>259</v>
      </c>
      <c r="C106" s="90" t="s">
        <v>260</v>
      </c>
      <c r="D106" s="57">
        <v>60</v>
      </c>
      <c r="E106" s="44">
        <v>0</v>
      </c>
      <c r="F106" s="79" t="s">
        <v>153</v>
      </c>
      <c r="G106" s="79" t="s">
        <v>153</v>
      </c>
      <c r="H106" s="79" t="s">
        <v>153</v>
      </c>
      <c r="I106" s="79" t="s">
        <v>153</v>
      </c>
      <c r="J106" s="18" t="s">
        <v>153</v>
      </c>
      <c r="K106" s="18" t="s">
        <v>153</v>
      </c>
      <c r="L106" s="36">
        <v>0</v>
      </c>
      <c r="M106" s="57">
        <v>60</v>
      </c>
      <c r="N106" s="53">
        <v>0</v>
      </c>
      <c r="O106" s="53">
        <v>0</v>
      </c>
      <c r="P106" s="15">
        <f>SUM(L106:O106)</f>
        <v>60</v>
      </c>
      <c r="Q106" s="6" t="s">
        <v>277</v>
      </c>
    </row>
    <row r="107" spans="1:17" ht="12.75">
      <c r="A107" s="6" t="s">
        <v>299</v>
      </c>
      <c r="B107" s="14" t="s">
        <v>262</v>
      </c>
      <c r="C107" s="90" t="s">
        <v>187</v>
      </c>
      <c r="D107" s="57">
        <v>240</v>
      </c>
      <c r="E107" s="44">
        <v>12</v>
      </c>
      <c r="F107" s="79">
        <v>38443</v>
      </c>
      <c r="G107" s="79" t="s">
        <v>153</v>
      </c>
      <c r="H107" s="79">
        <v>38473</v>
      </c>
      <c r="I107" s="79">
        <v>38565</v>
      </c>
      <c r="J107" s="18">
        <v>38626</v>
      </c>
      <c r="K107" s="18">
        <v>38718</v>
      </c>
      <c r="L107" s="36">
        <v>0</v>
      </c>
      <c r="M107" s="57">
        <v>275</v>
      </c>
      <c r="N107" s="53">
        <v>0</v>
      </c>
      <c r="O107" s="53">
        <v>0</v>
      </c>
      <c r="P107" s="15">
        <f>SUM(L107:O107)</f>
        <v>275</v>
      </c>
      <c r="Q107" s="6" t="s">
        <v>52</v>
      </c>
    </row>
    <row r="108" spans="1:17" ht="12.75">
      <c r="A108" s="6"/>
      <c r="B108" s="14" t="s">
        <v>261</v>
      </c>
      <c r="C108" s="90"/>
      <c r="D108" s="57"/>
      <c r="E108" s="44"/>
      <c r="F108" s="79"/>
      <c r="G108" s="79"/>
      <c r="H108" s="79"/>
      <c r="I108" s="79"/>
      <c r="J108" s="18"/>
      <c r="K108" s="18"/>
      <c r="L108" s="36"/>
      <c r="M108" s="57"/>
      <c r="N108" s="53"/>
      <c r="O108" s="53"/>
      <c r="P108" s="15"/>
      <c r="Q108" s="6"/>
    </row>
    <row r="109" spans="1:17" ht="12.75">
      <c r="A109" s="6" t="s">
        <v>300</v>
      </c>
      <c r="B109" s="14" t="s">
        <v>263</v>
      </c>
      <c r="C109" s="90" t="s">
        <v>187</v>
      </c>
      <c r="D109" s="57">
        <v>0</v>
      </c>
      <c r="E109" s="44">
        <v>1</v>
      </c>
      <c r="F109" s="79">
        <v>38838</v>
      </c>
      <c r="G109" s="79" t="s">
        <v>153</v>
      </c>
      <c r="H109" s="79">
        <v>38869</v>
      </c>
      <c r="I109" s="79">
        <v>38961</v>
      </c>
      <c r="J109" s="18">
        <v>39022</v>
      </c>
      <c r="K109" s="18">
        <v>39114</v>
      </c>
      <c r="L109" s="36">
        <v>0</v>
      </c>
      <c r="M109" s="57">
        <v>5</v>
      </c>
      <c r="N109" s="53">
        <v>550</v>
      </c>
      <c r="O109" s="53">
        <v>0</v>
      </c>
      <c r="P109" s="15">
        <f>SUM(L109:O109)</f>
        <v>555</v>
      </c>
      <c r="Q109" s="6" t="s">
        <v>319</v>
      </c>
    </row>
    <row r="110" spans="1:17" ht="12.75">
      <c r="A110" s="6" t="s">
        <v>301</v>
      </c>
      <c r="B110" s="14" t="s">
        <v>264</v>
      </c>
      <c r="C110" s="90" t="s">
        <v>187</v>
      </c>
      <c r="D110" s="57">
        <v>0</v>
      </c>
      <c r="E110" s="44">
        <v>6</v>
      </c>
      <c r="F110" s="79">
        <v>38504</v>
      </c>
      <c r="G110" s="79" t="s">
        <v>153</v>
      </c>
      <c r="H110" s="79">
        <v>38534</v>
      </c>
      <c r="I110" s="79">
        <v>38626</v>
      </c>
      <c r="J110" s="18">
        <v>38353</v>
      </c>
      <c r="K110" s="18">
        <v>38777</v>
      </c>
      <c r="L110" s="36">
        <v>0</v>
      </c>
      <c r="M110" s="57">
        <v>470</v>
      </c>
      <c r="N110" s="53">
        <v>0</v>
      </c>
      <c r="O110" s="53">
        <v>0</v>
      </c>
      <c r="P110" s="15">
        <f>SUM(L110:O110)</f>
        <v>470</v>
      </c>
      <c r="Q110" s="6"/>
    </row>
    <row r="111" spans="1:17" ht="12.75">
      <c r="A111" s="6"/>
      <c r="B111" s="14" t="s">
        <v>265</v>
      </c>
      <c r="C111" s="90"/>
      <c r="D111" s="57"/>
      <c r="E111" s="44"/>
      <c r="F111" s="79"/>
      <c r="G111" s="79"/>
      <c r="H111" s="79"/>
      <c r="I111" s="79"/>
      <c r="J111" s="18"/>
      <c r="K111" s="18"/>
      <c r="L111" s="36"/>
      <c r="M111" s="57"/>
      <c r="N111" s="53"/>
      <c r="O111" s="53"/>
      <c r="P111" s="15"/>
      <c r="Q111" s="6"/>
    </row>
    <row r="112" spans="1:17" ht="12.75">
      <c r="A112" s="6" t="s">
        <v>302</v>
      </c>
      <c r="B112" s="14" t="s">
        <v>303</v>
      </c>
      <c r="C112" s="90" t="s">
        <v>187</v>
      </c>
      <c r="D112" s="57">
        <v>0</v>
      </c>
      <c r="E112" s="44">
        <v>15</v>
      </c>
      <c r="F112" s="79">
        <v>38473</v>
      </c>
      <c r="G112" s="79" t="s">
        <v>153</v>
      </c>
      <c r="H112" s="79">
        <v>38504</v>
      </c>
      <c r="I112" s="79">
        <v>38657</v>
      </c>
      <c r="J112" s="18">
        <v>38687</v>
      </c>
      <c r="K112" s="18">
        <v>38749</v>
      </c>
      <c r="L112" s="36">
        <v>0</v>
      </c>
      <c r="M112" s="57">
        <v>340</v>
      </c>
      <c r="N112" s="53">
        <v>10</v>
      </c>
      <c r="O112" s="53">
        <v>0</v>
      </c>
      <c r="P112" s="15">
        <f>SUM(L112:O112)</f>
        <v>350</v>
      </c>
      <c r="Q112" s="6" t="s">
        <v>355</v>
      </c>
    </row>
    <row r="113" spans="1:17" ht="12.75">
      <c r="A113" s="6"/>
      <c r="B113" s="14" t="s">
        <v>304</v>
      </c>
      <c r="C113" s="90"/>
      <c r="D113" s="57"/>
      <c r="E113" s="44"/>
      <c r="F113" s="79"/>
      <c r="G113" s="79"/>
      <c r="H113" s="79"/>
      <c r="I113" s="79"/>
      <c r="J113" s="18"/>
      <c r="K113" s="18"/>
      <c r="L113" s="36"/>
      <c r="M113" s="57"/>
      <c r="N113" s="53"/>
      <c r="O113" s="53"/>
      <c r="P113" s="15"/>
      <c r="Q113" s="6"/>
    </row>
    <row r="114" spans="1:17" ht="12.75">
      <c r="A114" s="77" t="s">
        <v>326</v>
      </c>
      <c r="B114" s="39" t="s">
        <v>325</v>
      </c>
      <c r="C114" s="90" t="s">
        <v>329</v>
      </c>
      <c r="D114" s="57">
        <v>0</v>
      </c>
      <c r="E114" s="44">
        <v>17</v>
      </c>
      <c r="F114" s="79" t="s">
        <v>153</v>
      </c>
      <c r="G114" s="79" t="s">
        <v>153</v>
      </c>
      <c r="H114" s="79" t="s">
        <v>153</v>
      </c>
      <c r="I114" s="79" t="s">
        <v>153</v>
      </c>
      <c r="J114" s="98">
        <v>38565</v>
      </c>
      <c r="K114" s="37">
        <v>38596</v>
      </c>
      <c r="L114" s="36">
        <v>0</v>
      </c>
      <c r="M114" s="66">
        <v>242</v>
      </c>
      <c r="N114" s="36">
        <v>250</v>
      </c>
      <c r="O114" s="53">
        <v>0</v>
      </c>
      <c r="P114" s="15">
        <f>SUM(L114:O114)</f>
        <v>492</v>
      </c>
      <c r="Q114" s="6" t="s">
        <v>49</v>
      </c>
    </row>
    <row r="115" spans="1:17" ht="12.75">
      <c r="A115" s="77" t="s">
        <v>338</v>
      </c>
      <c r="B115" s="39" t="s">
        <v>337</v>
      </c>
      <c r="C115" s="90" t="s">
        <v>260</v>
      </c>
      <c r="D115" s="57">
        <v>0</v>
      </c>
      <c r="E115" s="44">
        <v>0</v>
      </c>
      <c r="F115" s="79" t="s">
        <v>153</v>
      </c>
      <c r="G115" s="79" t="s">
        <v>153</v>
      </c>
      <c r="H115" s="79" t="s">
        <v>153</v>
      </c>
      <c r="I115" s="79" t="s">
        <v>153</v>
      </c>
      <c r="J115" s="98">
        <v>38596</v>
      </c>
      <c r="K115" s="37">
        <v>38777</v>
      </c>
      <c r="L115" s="36">
        <v>0</v>
      </c>
      <c r="M115" s="66">
        <v>100</v>
      </c>
      <c r="N115" s="36">
        <v>0</v>
      </c>
      <c r="O115" s="53">
        <v>0</v>
      </c>
      <c r="P115" s="15">
        <f>SUM(L115:O115)</f>
        <v>100</v>
      </c>
      <c r="Q115" s="6"/>
    </row>
    <row r="116" spans="1:17" ht="12.75">
      <c r="A116" s="6"/>
      <c r="B116" s="47"/>
      <c r="C116" s="90"/>
      <c r="D116" s="57"/>
      <c r="E116" s="44"/>
      <c r="F116" s="79"/>
      <c r="G116" s="79"/>
      <c r="H116" s="79"/>
      <c r="I116" s="79"/>
      <c r="J116" s="18"/>
      <c r="K116" s="18"/>
      <c r="L116" s="36"/>
      <c r="M116" s="57"/>
      <c r="N116" s="53"/>
      <c r="O116" s="53"/>
      <c r="P116" s="15"/>
      <c r="Q116" s="6"/>
    </row>
    <row r="117" spans="1:17" ht="12.75">
      <c r="A117" s="6"/>
      <c r="B117" s="14"/>
      <c r="C117" s="90"/>
      <c r="D117" s="57"/>
      <c r="E117" s="44"/>
      <c r="F117" s="79"/>
      <c r="G117" s="79"/>
      <c r="H117" s="79"/>
      <c r="I117" s="79"/>
      <c r="J117" s="6"/>
      <c r="K117" s="6"/>
      <c r="L117" s="36"/>
      <c r="M117" s="57"/>
      <c r="N117" s="53"/>
      <c r="O117" s="53"/>
      <c r="P117" s="15"/>
      <c r="Q117" s="6"/>
    </row>
    <row r="118" spans="1:17" ht="12.75">
      <c r="A118" s="7"/>
      <c r="B118" s="17" t="s">
        <v>25</v>
      </c>
      <c r="C118" s="94"/>
      <c r="D118" s="58">
        <f>SUM(D92:D117)</f>
        <v>927</v>
      </c>
      <c r="E118" s="11">
        <f>SUM(E90:E117)</f>
        <v>206</v>
      </c>
      <c r="F118" s="81"/>
      <c r="G118" s="81"/>
      <c r="H118" s="81"/>
      <c r="I118" s="81"/>
      <c r="J118" s="7"/>
      <c r="K118" s="7"/>
      <c r="L118" s="35">
        <f>SUM(L92:L117)</f>
        <v>1644</v>
      </c>
      <c r="M118" s="58">
        <f>SUM(M90:M117)</f>
        <v>2230</v>
      </c>
      <c r="N118" s="10">
        <f>SUM(N92:N117)</f>
        <v>1030</v>
      </c>
      <c r="O118" s="10">
        <f>SUM(O90:O117)</f>
        <v>20</v>
      </c>
      <c r="P118" s="16">
        <f>SUM(L118:O118)</f>
        <v>4924</v>
      </c>
      <c r="Q118" s="7"/>
    </row>
    <row r="119" spans="1:17" s="2" customFormat="1" ht="12.75">
      <c r="A119" s="19"/>
      <c r="B119" s="23"/>
      <c r="C119" s="95"/>
      <c r="D119" s="59"/>
      <c r="E119" s="21"/>
      <c r="F119" s="82"/>
      <c r="G119" s="82"/>
      <c r="H119" s="82"/>
      <c r="I119" s="82"/>
      <c r="J119" s="19"/>
      <c r="K119" s="19"/>
      <c r="L119" s="63"/>
      <c r="M119" s="59"/>
      <c r="N119" s="20"/>
      <c r="O119" s="20"/>
      <c r="P119" s="22"/>
      <c r="Q119" s="19"/>
    </row>
    <row r="120" spans="1:17" s="2" customFormat="1" ht="12.75">
      <c r="A120" s="6"/>
      <c r="B120" s="14"/>
      <c r="C120" s="90"/>
      <c r="D120" s="57"/>
      <c r="E120" s="44"/>
      <c r="F120" s="79"/>
      <c r="G120" s="79"/>
      <c r="H120" s="79"/>
      <c r="I120" s="79"/>
      <c r="J120" s="6"/>
      <c r="K120" s="6"/>
      <c r="L120" s="36"/>
      <c r="M120" s="57"/>
      <c r="N120" s="53"/>
      <c r="O120" s="53"/>
      <c r="P120" s="15"/>
      <c r="Q120" s="6"/>
    </row>
    <row r="121" spans="1:17" ht="12.75">
      <c r="A121" s="6"/>
      <c r="B121" s="85" t="s">
        <v>160</v>
      </c>
      <c r="C121" s="90"/>
      <c r="D121" s="57"/>
      <c r="E121" s="44"/>
      <c r="F121" s="79"/>
      <c r="G121" s="79"/>
      <c r="H121" s="79"/>
      <c r="I121" s="79"/>
      <c r="J121" s="6"/>
      <c r="K121" s="6"/>
      <c r="L121" s="36"/>
      <c r="M121" s="57"/>
      <c r="N121" s="53"/>
      <c r="O121" s="53"/>
      <c r="P121" s="15"/>
      <c r="Q121" s="6"/>
    </row>
    <row r="122" spans="1:17" ht="12.75">
      <c r="A122" s="6"/>
      <c r="B122" s="14"/>
      <c r="C122" s="90"/>
      <c r="D122" s="57"/>
      <c r="E122" s="44"/>
      <c r="F122" s="79"/>
      <c r="G122" s="79"/>
      <c r="H122" s="79"/>
      <c r="I122" s="79"/>
      <c r="J122" s="6"/>
      <c r="K122" s="6"/>
      <c r="L122" s="36"/>
      <c r="M122" s="57"/>
      <c r="N122" s="53"/>
      <c r="O122" s="53"/>
      <c r="P122" s="15"/>
      <c r="Q122" s="6"/>
    </row>
    <row r="123" spans="1:17" ht="12.75">
      <c r="A123" s="6"/>
      <c r="B123" s="14"/>
      <c r="C123" s="90"/>
      <c r="D123" s="57"/>
      <c r="E123" s="44"/>
      <c r="F123" s="79"/>
      <c r="G123" s="79"/>
      <c r="H123" s="79"/>
      <c r="I123" s="79"/>
      <c r="J123" s="6"/>
      <c r="K123" s="6"/>
      <c r="L123" s="36"/>
      <c r="M123" s="57"/>
      <c r="N123" s="53"/>
      <c r="O123" s="53"/>
      <c r="P123" s="15"/>
      <c r="Q123" s="6"/>
    </row>
    <row r="124" spans="1:17" ht="12.75">
      <c r="A124" s="6" t="s">
        <v>51</v>
      </c>
      <c r="B124" s="14" t="s">
        <v>50</v>
      </c>
      <c r="C124" s="90" t="s">
        <v>187</v>
      </c>
      <c r="D124" s="57">
        <v>16</v>
      </c>
      <c r="E124" s="44">
        <v>20</v>
      </c>
      <c r="F124" s="79" t="s">
        <v>153</v>
      </c>
      <c r="G124" s="79" t="s">
        <v>153</v>
      </c>
      <c r="H124" s="79" t="s">
        <v>153</v>
      </c>
      <c r="I124" s="79" t="s">
        <v>153</v>
      </c>
      <c r="J124" s="18">
        <v>37926</v>
      </c>
      <c r="K124" s="18">
        <v>38357</v>
      </c>
      <c r="L124" s="36">
        <v>648</v>
      </c>
      <c r="M124" s="57">
        <v>21</v>
      </c>
      <c r="N124" s="53">
        <v>0</v>
      </c>
      <c r="O124" s="53">
        <v>0</v>
      </c>
      <c r="P124" s="15">
        <f>SUM(L124:O124)</f>
        <v>669</v>
      </c>
      <c r="Q124" s="6" t="s">
        <v>49</v>
      </c>
    </row>
    <row r="125" spans="1:17" ht="12.75">
      <c r="A125" s="6" t="s">
        <v>201</v>
      </c>
      <c r="B125" s="14" t="s">
        <v>182</v>
      </c>
      <c r="C125" s="90" t="s">
        <v>192</v>
      </c>
      <c r="D125" s="57">
        <v>0</v>
      </c>
      <c r="E125" s="44">
        <v>8</v>
      </c>
      <c r="F125" s="79" t="s">
        <v>153</v>
      </c>
      <c r="G125" s="79" t="s">
        <v>153</v>
      </c>
      <c r="H125" s="79" t="s">
        <v>153</v>
      </c>
      <c r="I125" s="79" t="s">
        <v>153</v>
      </c>
      <c r="J125" s="18" t="s">
        <v>153</v>
      </c>
      <c r="K125" s="18" t="s">
        <v>153</v>
      </c>
      <c r="L125" s="36">
        <v>31</v>
      </c>
      <c r="M125" s="57">
        <v>8</v>
      </c>
      <c r="N125" s="53">
        <v>0</v>
      </c>
      <c r="O125" s="53">
        <v>0</v>
      </c>
      <c r="P125" s="15">
        <f>SUM(L125:O125)</f>
        <v>39</v>
      </c>
      <c r="Q125" s="33" t="s">
        <v>278</v>
      </c>
    </row>
    <row r="126" spans="1:17" ht="12.75">
      <c r="A126" s="6" t="s">
        <v>332</v>
      </c>
      <c r="B126" s="14" t="s">
        <v>331</v>
      </c>
      <c r="C126" s="90" t="s">
        <v>192</v>
      </c>
      <c r="D126" s="57">
        <v>0</v>
      </c>
      <c r="E126" s="44">
        <v>4</v>
      </c>
      <c r="F126" s="79" t="s">
        <v>153</v>
      </c>
      <c r="G126" s="79" t="s">
        <v>153</v>
      </c>
      <c r="H126" s="79">
        <v>38596</v>
      </c>
      <c r="I126" s="79">
        <v>38657</v>
      </c>
      <c r="J126" s="18">
        <v>38718</v>
      </c>
      <c r="K126" s="18">
        <v>39173</v>
      </c>
      <c r="L126" s="36">
        <v>0</v>
      </c>
      <c r="M126" s="57">
        <v>60</v>
      </c>
      <c r="N126" s="53">
        <v>60</v>
      </c>
      <c r="O126" s="53">
        <v>0</v>
      </c>
      <c r="P126" s="15">
        <f>SUM(L126:O126)</f>
        <v>120</v>
      </c>
      <c r="Q126" s="33" t="s">
        <v>334</v>
      </c>
    </row>
    <row r="127" spans="1:17" ht="12.75">
      <c r="A127" s="6"/>
      <c r="B127" s="47"/>
      <c r="C127" s="90"/>
      <c r="D127" s="57"/>
      <c r="E127" s="44"/>
      <c r="F127" s="79"/>
      <c r="G127" s="79"/>
      <c r="H127" s="79"/>
      <c r="I127" s="79"/>
      <c r="J127" s="6"/>
      <c r="K127" s="6"/>
      <c r="L127" s="36"/>
      <c r="M127" s="57"/>
      <c r="N127" s="53"/>
      <c r="O127" s="53"/>
      <c r="P127" s="15"/>
      <c r="Q127" s="6" t="s">
        <v>352</v>
      </c>
    </row>
    <row r="128" spans="1:17" ht="12.75">
      <c r="A128" s="6"/>
      <c r="B128" s="14"/>
      <c r="C128" s="90"/>
      <c r="D128" s="57"/>
      <c r="E128" s="44"/>
      <c r="F128" s="79"/>
      <c r="G128" s="79"/>
      <c r="H128" s="79"/>
      <c r="I128" s="79"/>
      <c r="J128" s="6"/>
      <c r="K128" s="6"/>
      <c r="L128" s="36"/>
      <c r="M128" s="57"/>
      <c r="N128" s="53"/>
      <c r="O128" s="53"/>
      <c r="P128" s="15"/>
      <c r="Q128" s="6"/>
    </row>
    <row r="129" spans="1:17" ht="12.75">
      <c r="A129" s="7"/>
      <c r="B129" s="17" t="s">
        <v>25</v>
      </c>
      <c r="C129" s="94"/>
      <c r="D129" s="58">
        <f>SUM(D124:D128)</f>
        <v>16</v>
      </c>
      <c r="E129" s="11">
        <f>SUM(E123:E128)</f>
        <v>32</v>
      </c>
      <c r="F129" s="81"/>
      <c r="G129" s="81"/>
      <c r="H129" s="81"/>
      <c r="I129" s="81"/>
      <c r="J129" s="7"/>
      <c r="K129" s="7"/>
      <c r="L129" s="35">
        <f>SUM(L124:L128)</f>
        <v>679</v>
      </c>
      <c r="M129" s="58">
        <f>SUM(M123:M128)</f>
        <v>89</v>
      </c>
      <c r="N129" s="10">
        <f>SUM(N124:N128)</f>
        <v>60</v>
      </c>
      <c r="O129" s="10">
        <f>SUM(O124:O128)</f>
        <v>0</v>
      </c>
      <c r="P129" s="16">
        <f>SUM(L129:O129)</f>
        <v>828</v>
      </c>
      <c r="Q129" s="7"/>
    </row>
    <row r="130" spans="1:17" s="2" customFormat="1" ht="12.75">
      <c r="A130" s="19"/>
      <c r="B130" s="23"/>
      <c r="C130" s="95"/>
      <c r="D130" s="59"/>
      <c r="E130" s="21"/>
      <c r="F130" s="82"/>
      <c r="G130" s="82"/>
      <c r="H130" s="82"/>
      <c r="I130" s="82"/>
      <c r="J130" s="19"/>
      <c r="K130" s="19"/>
      <c r="L130" s="63"/>
      <c r="M130" s="59"/>
      <c r="N130" s="20"/>
      <c r="O130" s="20"/>
      <c r="P130" s="22"/>
      <c r="Q130" s="19"/>
    </row>
    <row r="131" spans="1:17" s="2" customFormat="1" ht="12.75">
      <c r="A131" s="7"/>
      <c r="B131" s="17"/>
      <c r="C131" s="94"/>
      <c r="D131" s="58"/>
      <c r="E131" s="11"/>
      <c r="F131" s="81"/>
      <c r="G131" s="81"/>
      <c r="H131" s="81"/>
      <c r="I131" s="81"/>
      <c r="J131" s="7"/>
      <c r="K131" s="7"/>
      <c r="L131" s="35"/>
      <c r="M131" s="58"/>
      <c r="N131" s="10"/>
      <c r="O131" s="10"/>
      <c r="P131" s="16"/>
      <c r="Q131" s="7"/>
    </row>
    <row r="132" spans="1:17" s="2" customFormat="1" ht="12.75">
      <c r="A132" s="7"/>
      <c r="B132" s="85" t="s">
        <v>161</v>
      </c>
      <c r="C132" s="94"/>
      <c r="D132" s="58"/>
      <c r="E132" s="11"/>
      <c r="F132" s="81"/>
      <c r="G132" s="81"/>
      <c r="H132" s="81"/>
      <c r="I132" s="81"/>
      <c r="J132" s="7"/>
      <c r="K132" s="7"/>
      <c r="L132" s="35"/>
      <c r="M132" s="58"/>
      <c r="N132" s="10"/>
      <c r="O132" s="10"/>
      <c r="P132" s="16"/>
      <c r="Q132" s="7"/>
    </row>
    <row r="133" spans="1:17" s="2" customFormat="1" ht="12.75">
      <c r="A133" s="6"/>
      <c r="B133" s="14"/>
      <c r="C133" s="90"/>
      <c r="D133" s="57"/>
      <c r="E133" s="44"/>
      <c r="F133" s="79"/>
      <c r="G133" s="79"/>
      <c r="H133" s="79"/>
      <c r="I133" s="79" t="s">
        <v>16</v>
      </c>
      <c r="J133" s="18" t="s">
        <v>16</v>
      </c>
      <c r="K133" s="99" t="s">
        <v>16</v>
      </c>
      <c r="L133" s="36"/>
      <c r="M133" s="57"/>
      <c r="N133" s="53"/>
      <c r="O133" s="53"/>
      <c r="P133" s="15"/>
      <c r="Q133" s="6"/>
    </row>
    <row r="134" spans="1:17" ht="12.75">
      <c r="A134" s="6"/>
      <c r="B134" s="14"/>
      <c r="C134" s="90"/>
      <c r="D134" s="57"/>
      <c r="E134" s="44"/>
      <c r="F134" s="79"/>
      <c r="G134" s="79"/>
      <c r="H134" s="79"/>
      <c r="I134" s="79"/>
      <c r="J134" s="6"/>
      <c r="K134" s="6"/>
      <c r="L134" s="36"/>
      <c r="M134" s="57"/>
      <c r="N134" s="53"/>
      <c r="O134" s="53"/>
      <c r="P134" s="15"/>
      <c r="Q134" s="6"/>
    </row>
    <row r="135" spans="1:17" ht="12.75">
      <c r="A135" s="6" t="s">
        <v>55</v>
      </c>
      <c r="B135" s="14" t="s">
        <v>54</v>
      </c>
      <c r="C135" s="90" t="s">
        <v>345</v>
      </c>
      <c r="D135" s="57">
        <v>280</v>
      </c>
      <c r="E135" s="44">
        <v>276</v>
      </c>
      <c r="F135" s="79">
        <v>38078</v>
      </c>
      <c r="G135" s="79">
        <v>38139</v>
      </c>
      <c r="H135" s="79">
        <v>38169</v>
      </c>
      <c r="I135" s="79">
        <v>38357</v>
      </c>
      <c r="J135" s="18">
        <v>38416</v>
      </c>
      <c r="K135" s="18">
        <v>38477</v>
      </c>
      <c r="L135" s="36">
        <v>67</v>
      </c>
      <c r="M135" s="57">
        <v>363</v>
      </c>
      <c r="N135" s="53">
        <v>0</v>
      </c>
      <c r="O135" s="53">
        <v>0</v>
      </c>
      <c r="P135" s="15">
        <f aca="true" t="shared" si="6" ref="P135:P142">SUM(L135:O135)</f>
        <v>430</v>
      </c>
      <c r="Q135" s="6" t="s">
        <v>49</v>
      </c>
    </row>
    <row r="136" spans="1:17" ht="12.75">
      <c r="A136" s="6" t="s">
        <v>99</v>
      </c>
      <c r="B136" s="14" t="s">
        <v>89</v>
      </c>
      <c r="C136" s="90" t="s">
        <v>195</v>
      </c>
      <c r="D136" s="57">
        <v>20</v>
      </c>
      <c r="E136" s="44">
        <v>1</v>
      </c>
      <c r="F136" s="79">
        <v>38078</v>
      </c>
      <c r="G136" s="79">
        <v>38139</v>
      </c>
      <c r="H136" s="79">
        <v>38169</v>
      </c>
      <c r="I136" s="79">
        <v>38200</v>
      </c>
      <c r="J136" s="18">
        <v>38231</v>
      </c>
      <c r="K136" s="18">
        <v>38412</v>
      </c>
      <c r="L136" s="36">
        <v>8</v>
      </c>
      <c r="M136" s="57">
        <v>10</v>
      </c>
      <c r="N136" s="53">
        <v>10</v>
      </c>
      <c r="O136" s="53">
        <v>10</v>
      </c>
      <c r="P136" s="15">
        <f t="shared" si="6"/>
        <v>38</v>
      </c>
      <c r="Q136" s="6" t="s">
        <v>279</v>
      </c>
    </row>
    <row r="137" spans="1:17" ht="12.75">
      <c r="A137" s="6" t="s">
        <v>117</v>
      </c>
      <c r="B137" s="14" t="s">
        <v>116</v>
      </c>
      <c r="C137" s="90" t="s">
        <v>188</v>
      </c>
      <c r="D137" s="57">
        <v>200</v>
      </c>
      <c r="E137" s="44">
        <v>27</v>
      </c>
      <c r="F137" s="79">
        <v>38108</v>
      </c>
      <c r="G137" s="79">
        <v>38169</v>
      </c>
      <c r="H137" s="79">
        <v>38443</v>
      </c>
      <c r="I137" s="79">
        <v>38504</v>
      </c>
      <c r="J137" s="18">
        <v>38534</v>
      </c>
      <c r="K137" s="18">
        <v>38596</v>
      </c>
      <c r="L137" s="36">
        <v>5</v>
      </c>
      <c r="M137" s="57">
        <v>72</v>
      </c>
      <c r="N137" s="53">
        <v>150</v>
      </c>
      <c r="O137" s="53">
        <v>150</v>
      </c>
      <c r="P137" s="15">
        <f t="shared" si="6"/>
        <v>377</v>
      </c>
      <c r="Q137" s="6" t="s">
        <v>52</v>
      </c>
    </row>
    <row r="138" spans="1:17" ht="12.75">
      <c r="A138" s="6" t="s">
        <v>174</v>
      </c>
      <c r="B138" s="14" t="s">
        <v>146</v>
      </c>
      <c r="C138" s="90" t="s">
        <v>192</v>
      </c>
      <c r="D138" s="57">
        <v>50</v>
      </c>
      <c r="E138" s="44">
        <v>1</v>
      </c>
      <c r="F138" s="79">
        <v>38200</v>
      </c>
      <c r="G138" s="79">
        <v>38231</v>
      </c>
      <c r="H138" s="79">
        <v>38261</v>
      </c>
      <c r="I138" s="79">
        <v>38357</v>
      </c>
      <c r="J138" s="18">
        <v>38388</v>
      </c>
      <c r="K138" s="18">
        <v>38412</v>
      </c>
      <c r="L138" s="36">
        <v>16</v>
      </c>
      <c r="M138" s="57">
        <v>25</v>
      </c>
      <c r="N138" s="53">
        <v>50</v>
      </c>
      <c r="O138" s="53">
        <v>50</v>
      </c>
      <c r="P138" s="15">
        <f t="shared" si="6"/>
        <v>141</v>
      </c>
      <c r="Q138" s="6" t="s">
        <v>280</v>
      </c>
    </row>
    <row r="139" spans="1:17" ht="12.75">
      <c r="A139" s="6" t="s">
        <v>226</v>
      </c>
      <c r="B139" s="100" t="s">
        <v>227</v>
      </c>
      <c r="C139" s="90" t="s">
        <v>228</v>
      </c>
      <c r="D139" s="57">
        <v>0</v>
      </c>
      <c r="E139" s="44">
        <v>0</v>
      </c>
      <c r="F139" s="79">
        <v>38357</v>
      </c>
      <c r="G139" s="79">
        <v>38388</v>
      </c>
      <c r="H139" s="79">
        <v>38388</v>
      </c>
      <c r="I139" s="79">
        <v>38416</v>
      </c>
      <c r="J139" s="18">
        <v>38416</v>
      </c>
      <c r="K139" s="18">
        <v>38477</v>
      </c>
      <c r="L139" s="36">
        <v>0</v>
      </c>
      <c r="M139" s="57">
        <v>120</v>
      </c>
      <c r="N139" s="53">
        <v>0</v>
      </c>
      <c r="O139" s="53">
        <v>0</v>
      </c>
      <c r="P139" s="15">
        <f t="shared" si="6"/>
        <v>120</v>
      </c>
      <c r="Q139" s="6" t="s">
        <v>353</v>
      </c>
    </row>
    <row r="140" spans="1:17" ht="12.75">
      <c r="A140" s="6" t="s">
        <v>291</v>
      </c>
      <c r="B140" s="4" t="s">
        <v>266</v>
      </c>
      <c r="C140" s="90" t="s">
        <v>196</v>
      </c>
      <c r="D140" s="57">
        <v>75</v>
      </c>
      <c r="E140" s="44">
        <v>0</v>
      </c>
      <c r="F140" s="79" t="s">
        <v>153</v>
      </c>
      <c r="G140" s="79" t="s">
        <v>153</v>
      </c>
      <c r="H140" s="79" t="s">
        <v>153</v>
      </c>
      <c r="I140" s="79" t="s">
        <v>153</v>
      </c>
      <c r="J140" s="18" t="s">
        <v>153</v>
      </c>
      <c r="K140" s="18" t="s">
        <v>153</v>
      </c>
      <c r="L140" s="36">
        <v>0</v>
      </c>
      <c r="M140" s="57">
        <v>75</v>
      </c>
      <c r="N140" s="53">
        <v>75</v>
      </c>
      <c r="O140" s="53">
        <v>75</v>
      </c>
      <c r="P140" s="15">
        <f t="shared" si="6"/>
        <v>225</v>
      </c>
      <c r="Q140" s="6" t="s">
        <v>281</v>
      </c>
    </row>
    <row r="141" spans="1:17" ht="12.75">
      <c r="A141" s="6" t="s">
        <v>292</v>
      </c>
      <c r="B141" s="4" t="s">
        <v>267</v>
      </c>
      <c r="C141" s="90" t="s">
        <v>192</v>
      </c>
      <c r="D141" s="57">
        <v>15</v>
      </c>
      <c r="E141" s="44">
        <v>0</v>
      </c>
      <c r="F141" s="79" t="s">
        <v>153</v>
      </c>
      <c r="G141" s="79" t="s">
        <v>153</v>
      </c>
      <c r="H141" s="79" t="s">
        <v>153</v>
      </c>
      <c r="I141" s="79" t="s">
        <v>153</v>
      </c>
      <c r="J141" s="18" t="s">
        <v>153</v>
      </c>
      <c r="K141" s="18" t="s">
        <v>153</v>
      </c>
      <c r="L141" s="36">
        <v>0</v>
      </c>
      <c r="M141" s="57">
        <v>15</v>
      </c>
      <c r="N141" s="53">
        <v>0</v>
      </c>
      <c r="O141" s="53">
        <v>0</v>
      </c>
      <c r="P141" s="15">
        <f t="shared" si="6"/>
        <v>15</v>
      </c>
      <c r="Q141" s="6" t="s">
        <v>282</v>
      </c>
    </row>
    <row r="142" spans="1:17" ht="12.75">
      <c r="A142" s="6" t="s">
        <v>293</v>
      </c>
      <c r="B142" s="104" t="s">
        <v>268</v>
      </c>
      <c r="C142" s="90" t="s">
        <v>195</v>
      </c>
      <c r="D142" s="57">
        <v>10</v>
      </c>
      <c r="E142" s="44">
        <v>2</v>
      </c>
      <c r="F142" s="79">
        <v>38473</v>
      </c>
      <c r="G142" s="79" t="s">
        <v>153</v>
      </c>
      <c r="H142" s="79">
        <v>38534</v>
      </c>
      <c r="I142" s="79">
        <v>38565</v>
      </c>
      <c r="J142" s="18">
        <v>38626</v>
      </c>
      <c r="K142" s="18">
        <v>38657</v>
      </c>
      <c r="L142" s="36">
        <v>0</v>
      </c>
      <c r="M142" s="57">
        <v>10</v>
      </c>
      <c r="N142" s="53">
        <v>0</v>
      </c>
      <c r="O142" s="53">
        <v>0</v>
      </c>
      <c r="P142" s="15">
        <f t="shared" si="6"/>
        <v>10</v>
      </c>
      <c r="Q142" s="6" t="s">
        <v>283</v>
      </c>
    </row>
    <row r="143" spans="1:17" s="119" customFormat="1" ht="12.75">
      <c r="A143" s="6"/>
      <c r="B143" s="14" t="s">
        <v>335</v>
      </c>
      <c r="C143" s="90" t="s">
        <v>192</v>
      </c>
      <c r="D143" s="115">
        <v>0</v>
      </c>
      <c r="E143" s="116">
        <v>0</v>
      </c>
      <c r="F143" s="79" t="s">
        <v>153</v>
      </c>
      <c r="G143" s="79" t="s">
        <v>153</v>
      </c>
      <c r="H143" s="79" t="s">
        <v>153</v>
      </c>
      <c r="I143" s="79" t="s">
        <v>153</v>
      </c>
      <c r="J143" s="6" t="s">
        <v>153</v>
      </c>
      <c r="K143" s="18" t="s">
        <v>153</v>
      </c>
      <c r="L143" s="117">
        <v>0</v>
      </c>
      <c r="M143" s="115">
        <v>0</v>
      </c>
      <c r="N143" s="118">
        <v>75</v>
      </c>
      <c r="O143" s="118">
        <v>0</v>
      </c>
      <c r="P143" s="114">
        <f>SUM(L143:O143)</f>
        <v>75</v>
      </c>
      <c r="Q143" s="6" t="s">
        <v>336</v>
      </c>
    </row>
    <row r="144" spans="1:17" s="119" customFormat="1" ht="12.75">
      <c r="A144" s="6"/>
      <c r="B144" s="14"/>
      <c r="C144" s="90"/>
      <c r="D144" s="115"/>
      <c r="E144" s="116"/>
      <c r="F144" s="79"/>
      <c r="G144" s="79"/>
      <c r="H144" s="79"/>
      <c r="I144" s="79"/>
      <c r="J144" s="6"/>
      <c r="K144" s="18"/>
      <c r="L144" s="117"/>
      <c r="M144" s="115"/>
      <c r="N144" s="118"/>
      <c r="O144" s="118"/>
      <c r="P144" s="114"/>
      <c r="Q144" s="6"/>
    </row>
    <row r="145" spans="1:17" s="119" customFormat="1" ht="12.75">
      <c r="A145" s="6"/>
      <c r="B145" s="48"/>
      <c r="C145" s="90"/>
      <c r="D145" s="115"/>
      <c r="E145" s="116"/>
      <c r="F145" s="79"/>
      <c r="G145" s="79"/>
      <c r="H145" s="79"/>
      <c r="I145" s="79"/>
      <c r="J145" s="6"/>
      <c r="K145" s="18"/>
      <c r="L145" s="117"/>
      <c r="M145" s="115"/>
      <c r="N145" s="118"/>
      <c r="O145" s="118"/>
      <c r="P145" s="114"/>
      <c r="Q145" s="6"/>
    </row>
    <row r="146" spans="1:17" ht="12.75">
      <c r="A146" s="6"/>
      <c r="B146" s="14"/>
      <c r="C146" s="90"/>
      <c r="D146" s="57"/>
      <c r="E146" s="44"/>
      <c r="F146" s="79"/>
      <c r="G146" s="79"/>
      <c r="H146" s="79"/>
      <c r="I146" s="79"/>
      <c r="J146" s="6"/>
      <c r="K146" s="6"/>
      <c r="L146" s="36"/>
      <c r="M146" s="57"/>
      <c r="N146" s="53"/>
      <c r="O146" s="53"/>
      <c r="P146" s="15"/>
      <c r="Q146" s="6"/>
    </row>
    <row r="147" spans="1:17" ht="12.75">
      <c r="A147" s="7"/>
      <c r="B147" s="17" t="s">
        <v>25</v>
      </c>
      <c r="C147" s="94"/>
      <c r="D147" s="58">
        <f>SUM(D135:D146)</f>
        <v>650</v>
      </c>
      <c r="E147" s="11">
        <f>SUM(E135:E146)</f>
        <v>307</v>
      </c>
      <c r="F147" s="81"/>
      <c r="G147" s="81"/>
      <c r="H147" s="81"/>
      <c r="I147" s="81"/>
      <c r="J147" s="7"/>
      <c r="K147" s="7"/>
      <c r="L147" s="35">
        <f>SUM(L135:L146)</f>
        <v>96</v>
      </c>
      <c r="M147" s="58">
        <f>SUM(M135:M146)</f>
        <v>690</v>
      </c>
      <c r="N147" s="10">
        <f>SUM(N135:N146)</f>
        <v>360</v>
      </c>
      <c r="O147" s="10">
        <f>SUM(O135:O145)</f>
        <v>285</v>
      </c>
      <c r="P147" s="16">
        <f>SUM(L147:O147)</f>
        <v>1431</v>
      </c>
      <c r="Q147" s="7"/>
    </row>
    <row r="148" spans="1:17" s="2" customFormat="1" ht="12.75">
      <c r="A148" s="19"/>
      <c r="B148" s="23"/>
      <c r="C148" s="95"/>
      <c r="D148" s="59"/>
      <c r="E148" s="21"/>
      <c r="F148" s="82"/>
      <c r="G148" s="82"/>
      <c r="H148" s="82"/>
      <c r="I148" s="82"/>
      <c r="J148" s="19"/>
      <c r="K148" s="19"/>
      <c r="L148" s="63"/>
      <c r="M148" s="59"/>
      <c r="N148" s="20"/>
      <c r="O148" s="20"/>
      <c r="P148" s="22"/>
      <c r="Q148" s="19"/>
    </row>
    <row r="149" spans="1:17" s="2" customFormat="1" ht="12.75">
      <c r="A149" s="6"/>
      <c r="B149" s="14"/>
      <c r="C149" s="90"/>
      <c r="D149" s="57"/>
      <c r="E149" s="44"/>
      <c r="F149" s="79"/>
      <c r="G149" s="79"/>
      <c r="H149" s="79"/>
      <c r="I149" s="79"/>
      <c r="J149" s="6"/>
      <c r="K149" s="6"/>
      <c r="L149" s="36"/>
      <c r="M149" s="57"/>
      <c r="N149" s="53"/>
      <c r="O149" s="53"/>
      <c r="P149" s="15"/>
      <c r="Q149" s="6"/>
    </row>
    <row r="150" spans="1:17" s="2" customFormat="1" ht="12.75">
      <c r="A150" s="6"/>
      <c r="B150" s="85" t="s">
        <v>162</v>
      </c>
      <c r="C150" s="90"/>
      <c r="D150" s="57"/>
      <c r="E150" s="44"/>
      <c r="F150" s="79"/>
      <c r="G150" s="79"/>
      <c r="H150" s="79"/>
      <c r="I150" s="79"/>
      <c r="J150" s="6"/>
      <c r="K150" s="6"/>
      <c r="L150" s="36"/>
      <c r="M150" s="57"/>
      <c r="N150" s="53"/>
      <c r="O150" s="53"/>
      <c r="P150" s="15"/>
      <c r="Q150" s="6"/>
    </row>
    <row r="151" spans="1:17" ht="12.75">
      <c r="A151" s="6"/>
      <c r="B151" s="14"/>
      <c r="C151" s="90"/>
      <c r="D151" s="57"/>
      <c r="E151" s="44" t="s">
        <v>16</v>
      </c>
      <c r="F151" s="79"/>
      <c r="G151" s="79"/>
      <c r="H151" s="79"/>
      <c r="I151" s="79"/>
      <c r="J151" s="6"/>
      <c r="K151" s="6"/>
      <c r="L151" s="36"/>
      <c r="M151" s="57"/>
      <c r="N151" s="53"/>
      <c r="O151" s="53"/>
      <c r="P151" s="15"/>
      <c r="Q151" s="6"/>
    </row>
    <row r="152" spans="1:17" ht="12.75">
      <c r="A152" s="6"/>
      <c r="B152" s="14"/>
      <c r="C152" s="90"/>
      <c r="D152" s="57"/>
      <c r="E152" s="44"/>
      <c r="F152" s="79"/>
      <c r="G152" s="79"/>
      <c r="H152" s="79"/>
      <c r="I152" s="79"/>
      <c r="J152" s="6"/>
      <c r="K152" s="6"/>
      <c r="L152" s="36"/>
      <c r="M152" s="57"/>
      <c r="N152" s="53"/>
      <c r="O152" s="53"/>
      <c r="P152" s="15"/>
      <c r="Q152" s="6"/>
    </row>
    <row r="153" spans="1:17" ht="12.75">
      <c r="A153" s="6" t="s">
        <v>46</v>
      </c>
      <c r="B153" s="14" t="s">
        <v>18</v>
      </c>
      <c r="C153" s="90" t="s">
        <v>192</v>
      </c>
      <c r="D153" s="57">
        <v>40</v>
      </c>
      <c r="E153" s="44">
        <v>4</v>
      </c>
      <c r="F153" s="79" t="s">
        <v>153</v>
      </c>
      <c r="G153" s="79" t="s">
        <v>153</v>
      </c>
      <c r="H153" s="79" t="s">
        <v>153</v>
      </c>
      <c r="I153" s="79" t="s">
        <v>153</v>
      </c>
      <c r="J153" s="18">
        <v>36251</v>
      </c>
      <c r="K153" s="18">
        <v>38412</v>
      </c>
      <c r="L153" s="36">
        <v>115</v>
      </c>
      <c r="M153" s="57">
        <v>40</v>
      </c>
      <c r="N153" s="53">
        <v>40</v>
      </c>
      <c r="O153" s="53">
        <v>40</v>
      </c>
      <c r="P153" s="15">
        <f aca="true" t="shared" si="7" ref="P153:P158">SUM(L153:O153)</f>
        <v>235</v>
      </c>
      <c r="Q153" s="6" t="s">
        <v>14</v>
      </c>
    </row>
    <row r="154" spans="1:17" ht="12.75">
      <c r="A154" s="6" t="s">
        <v>47</v>
      </c>
      <c r="B154" s="14" t="s">
        <v>22</v>
      </c>
      <c r="C154" s="90" t="s">
        <v>196</v>
      </c>
      <c r="D154" s="57">
        <v>25</v>
      </c>
      <c r="E154" s="44">
        <v>0</v>
      </c>
      <c r="F154" s="79">
        <v>38169</v>
      </c>
      <c r="G154" s="79">
        <v>38231</v>
      </c>
      <c r="H154" s="79">
        <v>38261</v>
      </c>
      <c r="I154" s="79">
        <v>38322</v>
      </c>
      <c r="J154" s="18">
        <v>38353</v>
      </c>
      <c r="K154" s="18">
        <v>38412</v>
      </c>
      <c r="L154" s="36">
        <v>45</v>
      </c>
      <c r="M154" s="57">
        <v>30</v>
      </c>
      <c r="N154" s="53">
        <v>0</v>
      </c>
      <c r="O154" s="53">
        <v>0</v>
      </c>
      <c r="P154" s="15">
        <f t="shared" si="7"/>
        <v>75</v>
      </c>
      <c r="Q154" s="6" t="s">
        <v>216</v>
      </c>
    </row>
    <row r="155" spans="1:17" ht="12.75">
      <c r="A155" s="6" t="s">
        <v>48</v>
      </c>
      <c r="B155" s="14" t="s">
        <v>17</v>
      </c>
      <c r="C155" s="90" t="s">
        <v>193</v>
      </c>
      <c r="D155" s="57">
        <v>0</v>
      </c>
      <c r="E155" s="44">
        <v>1</v>
      </c>
      <c r="F155" s="79" t="s">
        <v>153</v>
      </c>
      <c r="G155" s="79" t="s">
        <v>153</v>
      </c>
      <c r="H155" s="79" t="s">
        <v>153</v>
      </c>
      <c r="I155" s="79" t="s">
        <v>153</v>
      </c>
      <c r="J155" s="18">
        <v>35886</v>
      </c>
      <c r="K155" s="18">
        <v>38412</v>
      </c>
      <c r="L155" s="36">
        <v>144</v>
      </c>
      <c r="M155" s="57">
        <v>1</v>
      </c>
      <c r="N155" s="53">
        <v>0</v>
      </c>
      <c r="O155" s="53">
        <v>0</v>
      </c>
      <c r="P155" s="15">
        <f t="shared" si="7"/>
        <v>145</v>
      </c>
      <c r="Q155" s="6" t="s">
        <v>49</v>
      </c>
    </row>
    <row r="156" spans="1:17" ht="12.75">
      <c r="A156" s="6" t="s">
        <v>92</v>
      </c>
      <c r="B156" s="14" t="s">
        <v>269</v>
      </c>
      <c r="C156" s="90" t="s">
        <v>197</v>
      </c>
      <c r="D156" s="57">
        <v>0</v>
      </c>
      <c r="E156" s="44">
        <v>0</v>
      </c>
      <c r="F156" s="79" t="s">
        <v>153</v>
      </c>
      <c r="G156" s="79" t="s">
        <v>153</v>
      </c>
      <c r="H156" s="79" t="s">
        <v>153</v>
      </c>
      <c r="I156" s="79" t="s">
        <v>153</v>
      </c>
      <c r="J156" s="18">
        <v>36617</v>
      </c>
      <c r="K156" s="18">
        <v>38412</v>
      </c>
      <c r="L156" s="36">
        <v>21</v>
      </c>
      <c r="M156" s="57">
        <v>5</v>
      </c>
      <c r="N156" s="53">
        <v>0</v>
      </c>
      <c r="O156" s="53">
        <v>0</v>
      </c>
      <c r="P156" s="15">
        <f>SUM(L156:O156)</f>
        <v>26</v>
      </c>
      <c r="Q156" s="6" t="s">
        <v>163</v>
      </c>
    </row>
    <row r="157" spans="1:17" ht="12.75">
      <c r="A157" s="6" t="s">
        <v>77</v>
      </c>
      <c r="B157" s="14" t="s">
        <v>76</v>
      </c>
      <c r="C157" s="90" t="s">
        <v>186</v>
      </c>
      <c r="D157" s="57">
        <v>150</v>
      </c>
      <c r="E157" s="44">
        <v>56</v>
      </c>
      <c r="F157" s="79" t="s">
        <v>153</v>
      </c>
      <c r="G157" s="79" t="s">
        <v>153</v>
      </c>
      <c r="H157" s="79" t="s">
        <v>153</v>
      </c>
      <c r="I157" s="79" t="s">
        <v>153</v>
      </c>
      <c r="J157" s="18">
        <v>37712</v>
      </c>
      <c r="K157" s="18">
        <v>38412</v>
      </c>
      <c r="L157" s="36">
        <v>477</v>
      </c>
      <c r="M157" s="57">
        <v>150</v>
      </c>
      <c r="N157" s="53">
        <v>150</v>
      </c>
      <c r="O157" s="53">
        <v>150</v>
      </c>
      <c r="P157" s="15">
        <f>SUM(L157:O157)</f>
        <v>927</v>
      </c>
      <c r="Q157" s="6" t="s">
        <v>206</v>
      </c>
    </row>
    <row r="158" spans="1:17" ht="12.75">
      <c r="A158" s="6" t="s">
        <v>74</v>
      </c>
      <c r="B158" s="14" t="s">
        <v>73</v>
      </c>
      <c r="C158" s="90" t="s">
        <v>191</v>
      </c>
      <c r="D158" s="57">
        <v>0</v>
      </c>
      <c r="E158" s="44">
        <v>-8</v>
      </c>
      <c r="F158" s="79" t="s">
        <v>153</v>
      </c>
      <c r="G158" s="79" t="s">
        <v>153</v>
      </c>
      <c r="H158" s="79" t="s">
        <v>153</v>
      </c>
      <c r="I158" s="79">
        <v>38139</v>
      </c>
      <c r="J158" s="18">
        <v>38200</v>
      </c>
      <c r="K158" s="18">
        <v>38261</v>
      </c>
      <c r="L158" s="36">
        <v>78</v>
      </c>
      <c r="M158" s="57">
        <v>0</v>
      </c>
      <c r="N158" s="53">
        <v>0</v>
      </c>
      <c r="O158" s="53">
        <v>0</v>
      </c>
      <c r="P158" s="15">
        <f t="shared" si="7"/>
        <v>78</v>
      </c>
      <c r="Q158" s="6" t="s">
        <v>49</v>
      </c>
    </row>
    <row r="159" spans="1:17" ht="12.75">
      <c r="A159" s="6" t="s">
        <v>93</v>
      </c>
      <c r="B159" s="14" t="s">
        <v>90</v>
      </c>
      <c r="C159" s="90" t="s">
        <v>207</v>
      </c>
      <c r="D159" s="57">
        <v>50</v>
      </c>
      <c r="E159" s="44">
        <v>1</v>
      </c>
      <c r="F159" s="79" t="s">
        <v>153</v>
      </c>
      <c r="G159" s="79" t="s">
        <v>153</v>
      </c>
      <c r="H159" s="79" t="s">
        <v>153</v>
      </c>
      <c r="I159" s="79" t="s">
        <v>153</v>
      </c>
      <c r="J159" s="18">
        <v>38718</v>
      </c>
      <c r="K159" s="18">
        <v>38777</v>
      </c>
      <c r="L159" s="36">
        <v>365</v>
      </c>
      <c r="M159" s="57">
        <v>50</v>
      </c>
      <c r="N159" s="53">
        <v>0</v>
      </c>
      <c r="O159" s="53">
        <v>0</v>
      </c>
      <c r="P159" s="15">
        <f aca="true" t="shared" si="8" ref="P159:P172">SUM(L159:O159)</f>
        <v>415</v>
      </c>
      <c r="Q159" s="6" t="s">
        <v>218</v>
      </c>
    </row>
    <row r="160" spans="1:17" ht="12.75">
      <c r="A160" s="6" t="s">
        <v>102</v>
      </c>
      <c r="B160" s="14" t="s">
        <v>103</v>
      </c>
      <c r="C160" s="90" t="s">
        <v>196</v>
      </c>
      <c r="D160" s="57">
        <v>15</v>
      </c>
      <c r="E160" s="44">
        <v>0</v>
      </c>
      <c r="F160" s="79" t="s">
        <v>153</v>
      </c>
      <c r="G160" s="79" t="s">
        <v>153</v>
      </c>
      <c r="H160" s="79" t="s">
        <v>153</v>
      </c>
      <c r="I160" s="79" t="s">
        <v>153</v>
      </c>
      <c r="J160" s="18">
        <v>37834</v>
      </c>
      <c r="K160" s="18">
        <v>38412</v>
      </c>
      <c r="L160" s="36">
        <v>2</v>
      </c>
      <c r="M160" s="57">
        <v>0</v>
      </c>
      <c r="N160" s="53">
        <v>10</v>
      </c>
      <c r="O160" s="53">
        <v>10</v>
      </c>
      <c r="P160" s="15">
        <f t="shared" si="8"/>
        <v>22</v>
      </c>
      <c r="Q160" s="6" t="s">
        <v>139</v>
      </c>
    </row>
    <row r="161" spans="1:17" ht="12.75">
      <c r="A161" s="6" t="s">
        <v>105</v>
      </c>
      <c r="B161" s="14" t="s">
        <v>109</v>
      </c>
      <c r="C161" s="90" t="s">
        <v>186</v>
      </c>
      <c r="D161" s="57">
        <v>10</v>
      </c>
      <c r="E161" s="44">
        <v>0</v>
      </c>
      <c r="F161" s="79" t="s">
        <v>153</v>
      </c>
      <c r="G161" s="79" t="s">
        <v>153</v>
      </c>
      <c r="H161" s="79" t="s">
        <v>153</v>
      </c>
      <c r="I161" s="79" t="s">
        <v>153</v>
      </c>
      <c r="J161" s="18">
        <v>37773</v>
      </c>
      <c r="K161" s="18">
        <v>38412</v>
      </c>
      <c r="L161" s="36">
        <v>9</v>
      </c>
      <c r="M161" s="57">
        <v>10</v>
      </c>
      <c r="N161" s="53">
        <v>0</v>
      </c>
      <c r="O161" s="53">
        <v>0</v>
      </c>
      <c r="P161" s="15">
        <f t="shared" si="8"/>
        <v>19</v>
      </c>
      <c r="Q161" s="6" t="s">
        <v>164</v>
      </c>
    </row>
    <row r="162" spans="1:17" ht="12.75">
      <c r="A162" s="6" t="s">
        <v>115</v>
      </c>
      <c r="B162" s="14" t="s">
        <v>111</v>
      </c>
      <c r="C162" s="90" t="s">
        <v>198</v>
      </c>
      <c r="D162" s="57">
        <v>30</v>
      </c>
      <c r="E162" s="44">
        <v>0</v>
      </c>
      <c r="F162" s="79">
        <v>38169</v>
      </c>
      <c r="G162" s="79">
        <v>38200</v>
      </c>
      <c r="H162" s="79">
        <v>38261</v>
      </c>
      <c r="I162" s="79">
        <v>38322</v>
      </c>
      <c r="J162" s="18">
        <v>38353</v>
      </c>
      <c r="K162" s="18">
        <v>38777</v>
      </c>
      <c r="L162" s="36">
        <v>5</v>
      </c>
      <c r="M162" s="57">
        <v>30</v>
      </c>
      <c r="N162" s="53">
        <v>15</v>
      </c>
      <c r="O162" s="53">
        <v>0</v>
      </c>
      <c r="P162" s="15">
        <f t="shared" si="8"/>
        <v>50</v>
      </c>
      <c r="Q162" s="6" t="s">
        <v>110</v>
      </c>
    </row>
    <row r="163" spans="1:17" ht="12.75">
      <c r="A163" s="6" t="s">
        <v>177</v>
      </c>
      <c r="B163" s="14" t="s">
        <v>149</v>
      </c>
      <c r="C163" s="90" t="s">
        <v>198</v>
      </c>
      <c r="D163" s="57">
        <v>250</v>
      </c>
      <c r="E163" s="44">
        <v>15</v>
      </c>
      <c r="F163" s="79">
        <v>38139</v>
      </c>
      <c r="G163" s="79">
        <v>38169</v>
      </c>
      <c r="H163" s="79">
        <v>38200</v>
      </c>
      <c r="I163" s="79">
        <v>38261</v>
      </c>
      <c r="J163" s="18">
        <v>38322</v>
      </c>
      <c r="K163" s="18">
        <v>38412</v>
      </c>
      <c r="L163" s="36">
        <v>3</v>
      </c>
      <c r="M163" s="57">
        <v>15</v>
      </c>
      <c r="N163" s="53">
        <v>250</v>
      </c>
      <c r="O163" s="53">
        <v>250</v>
      </c>
      <c r="P163" s="15">
        <f>SUM(L163:O163)</f>
        <v>518</v>
      </c>
      <c r="Q163" s="6" t="s">
        <v>324</v>
      </c>
    </row>
    <row r="164" spans="1:17" ht="12.75">
      <c r="A164" s="6" t="s">
        <v>175</v>
      </c>
      <c r="B164" s="14" t="s">
        <v>147</v>
      </c>
      <c r="C164" s="90" t="s">
        <v>191</v>
      </c>
      <c r="D164" s="57">
        <v>15</v>
      </c>
      <c r="E164" s="44">
        <v>29</v>
      </c>
      <c r="F164" s="79">
        <v>38139</v>
      </c>
      <c r="G164" s="79">
        <v>38169</v>
      </c>
      <c r="H164" s="79">
        <v>38200</v>
      </c>
      <c r="I164" s="79">
        <v>38261</v>
      </c>
      <c r="J164" s="18">
        <v>38357</v>
      </c>
      <c r="K164" s="18">
        <v>38416</v>
      </c>
      <c r="L164" s="36">
        <v>210</v>
      </c>
      <c r="M164" s="57">
        <v>29</v>
      </c>
      <c r="N164" s="53">
        <v>0</v>
      </c>
      <c r="O164" s="53">
        <v>0</v>
      </c>
      <c r="P164" s="15">
        <f t="shared" si="8"/>
        <v>239</v>
      </c>
      <c r="Q164" s="6" t="s">
        <v>49</v>
      </c>
    </row>
    <row r="165" spans="1:17" ht="12.75">
      <c r="A165" s="6" t="s">
        <v>176</v>
      </c>
      <c r="B165" s="14" t="s">
        <v>148</v>
      </c>
      <c r="C165" s="90" t="s">
        <v>192</v>
      </c>
      <c r="D165" s="57">
        <v>10</v>
      </c>
      <c r="E165" s="44">
        <v>0</v>
      </c>
      <c r="F165" s="79">
        <v>38264</v>
      </c>
      <c r="G165" s="79">
        <v>38357</v>
      </c>
      <c r="H165" s="79">
        <v>38808</v>
      </c>
      <c r="I165" s="79">
        <v>38961</v>
      </c>
      <c r="J165" s="18">
        <v>39022</v>
      </c>
      <c r="K165" s="18">
        <v>39203</v>
      </c>
      <c r="L165" s="36">
        <v>0</v>
      </c>
      <c r="M165" s="57">
        <v>10</v>
      </c>
      <c r="N165" s="53">
        <v>250</v>
      </c>
      <c r="O165" s="53">
        <v>350</v>
      </c>
      <c r="P165" s="15">
        <f t="shared" si="8"/>
        <v>610</v>
      </c>
      <c r="Q165" s="6" t="s">
        <v>284</v>
      </c>
    </row>
    <row r="166" spans="1:17" ht="12.75">
      <c r="A166" s="6" t="s">
        <v>202</v>
      </c>
      <c r="B166" s="14" t="s">
        <v>200</v>
      </c>
      <c r="C166" s="90" t="s">
        <v>188</v>
      </c>
      <c r="D166" s="57">
        <v>0</v>
      </c>
      <c r="E166" s="44">
        <v>2</v>
      </c>
      <c r="F166" s="79"/>
      <c r="G166" s="79"/>
      <c r="H166" s="79"/>
      <c r="I166" s="79"/>
      <c r="J166" s="18">
        <v>38264</v>
      </c>
      <c r="K166" s="18">
        <v>38325</v>
      </c>
      <c r="L166" s="36">
        <v>22</v>
      </c>
      <c r="M166" s="57">
        <v>2</v>
      </c>
      <c r="N166" s="53">
        <v>0</v>
      </c>
      <c r="O166" s="53">
        <v>0</v>
      </c>
      <c r="P166" s="15">
        <f t="shared" si="8"/>
        <v>24</v>
      </c>
      <c r="Q166" s="6" t="s">
        <v>224</v>
      </c>
    </row>
    <row r="167" spans="1:17" ht="12.75">
      <c r="A167" s="6" t="s">
        <v>209</v>
      </c>
      <c r="B167" s="14" t="s">
        <v>208</v>
      </c>
      <c r="C167" s="90" t="s">
        <v>223</v>
      </c>
      <c r="D167" s="57">
        <v>0</v>
      </c>
      <c r="E167" s="44">
        <v>38</v>
      </c>
      <c r="F167" s="79">
        <v>38234</v>
      </c>
      <c r="G167" s="79">
        <v>38264</v>
      </c>
      <c r="H167" s="79">
        <v>38265</v>
      </c>
      <c r="I167" s="79">
        <v>38326</v>
      </c>
      <c r="J167" s="18">
        <v>38388</v>
      </c>
      <c r="K167" s="18">
        <v>38447</v>
      </c>
      <c r="L167" s="36">
        <v>0</v>
      </c>
      <c r="M167" s="57">
        <v>40</v>
      </c>
      <c r="N167" s="53">
        <v>0</v>
      </c>
      <c r="O167" s="53">
        <v>0</v>
      </c>
      <c r="P167" s="15">
        <f t="shared" si="8"/>
        <v>40</v>
      </c>
      <c r="Q167" s="6" t="s">
        <v>217</v>
      </c>
    </row>
    <row r="168" spans="1:17" ht="12.75">
      <c r="A168" s="6" t="s">
        <v>210</v>
      </c>
      <c r="B168" s="14" t="s">
        <v>211</v>
      </c>
      <c r="C168" s="90" t="s">
        <v>195</v>
      </c>
      <c r="D168" s="57">
        <v>25</v>
      </c>
      <c r="E168" s="44">
        <v>19</v>
      </c>
      <c r="F168" s="79">
        <v>38142</v>
      </c>
      <c r="G168" s="79">
        <v>38234</v>
      </c>
      <c r="H168" s="79">
        <v>38264</v>
      </c>
      <c r="I168" s="79">
        <v>38325</v>
      </c>
      <c r="J168" s="18">
        <v>38565</v>
      </c>
      <c r="K168" s="18">
        <v>38596</v>
      </c>
      <c r="L168" s="36">
        <v>1</v>
      </c>
      <c r="M168" s="57">
        <v>40</v>
      </c>
      <c r="N168" s="53">
        <v>0</v>
      </c>
      <c r="O168" s="53">
        <v>0</v>
      </c>
      <c r="P168" s="15">
        <f t="shared" si="8"/>
        <v>41</v>
      </c>
      <c r="Q168" s="6" t="s">
        <v>52</v>
      </c>
    </row>
    <row r="169" spans="1:17" ht="12.75">
      <c r="A169" s="6" t="s">
        <v>219</v>
      </c>
      <c r="B169" s="14" t="s">
        <v>220</v>
      </c>
      <c r="C169" s="90" t="s">
        <v>221</v>
      </c>
      <c r="D169" s="57">
        <v>0</v>
      </c>
      <c r="E169" s="44">
        <v>0</v>
      </c>
      <c r="F169" s="79" t="s">
        <v>153</v>
      </c>
      <c r="G169" s="79" t="s">
        <v>153</v>
      </c>
      <c r="H169" s="79" t="s">
        <v>153</v>
      </c>
      <c r="I169" s="79" t="s">
        <v>153</v>
      </c>
      <c r="J169" s="18">
        <v>38357</v>
      </c>
      <c r="K169" s="18">
        <v>38416</v>
      </c>
      <c r="L169" s="36">
        <v>10</v>
      </c>
      <c r="M169" s="57">
        <v>0</v>
      </c>
      <c r="N169" s="53">
        <v>0</v>
      </c>
      <c r="O169" s="53">
        <v>0</v>
      </c>
      <c r="P169" s="15">
        <f t="shared" si="8"/>
        <v>10</v>
      </c>
      <c r="Q169" s="6" t="s">
        <v>320</v>
      </c>
    </row>
    <row r="170" spans="1:17" ht="12.75">
      <c r="A170" s="6" t="s">
        <v>294</v>
      </c>
      <c r="B170" s="14" t="s">
        <v>270</v>
      </c>
      <c r="C170" s="90" t="s">
        <v>271</v>
      </c>
      <c r="D170" s="57">
        <v>100</v>
      </c>
      <c r="E170" s="44">
        <v>3</v>
      </c>
      <c r="F170" s="79" t="s">
        <v>153</v>
      </c>
      <c r="G170" s="79" t="s">
        <v>153</v>
      </c>
      <c r="H170" s="79" t="s">
        <v>153</v>
      </c>
      <c r="I170" s="79" t="s">
        <v>153</v>
      </c>
      <c r="J170" s="18">
        <v>38687</v>
      </c>
      <c r="K170" s="18">
        <v>38777</v>
      </c>
      <c r="L170" s="36">
        <v>0</v>
      </c>
      <c r="M170" s="57">
        <v>100</v>
      </c>
      <c r="N170" s="53">
        <v>100</v>
      </c>
      <c r="O170" s="53">
        <v>100</v>
      </c>
      <c r="P170" s="15">
        <f t="shared" si="8"/>
        <v>300</v>
      </c>
      <c r="Q170" s="6" t="s">
        <v>346</v>
      </c>
    </row>
    <row r="171" spans="1:17" ht="12.75">
      <c r="A171" s="6" t="s">
        <v>295</v>
      </c>
      <c r="B171" s="14" t="s">
        <v>272</v>
      </c>
      <c r="C171" s="90" t="s">
        <v>223</v>
      </c>
      <c r="D171" s="57">
        <v>50</v>
      </c>
      <c r="E171" s="44">
        <v>0</v>
      </c>
      <c r="F171" s="79"/>
      <c r="G171" s="79"/>
      <c r="H171" s="79"/>
      <c r="I171" s="79"/>
      <c r="J171" s="18"/>
      <c r="K171" s="18"/>
      <c r="L171" s="36">
        <v>0</v>
      </c>
      <c r="M171" s="57">
        <v>50</v>
      </c>
      <c r="N171" s="53">
        <v>0</v>
      </c>
      <c r="O171" s="53">
        <v>0</v>
      </c>
      <c r="P171" s="15">
        <f t="shared" si="8"/>
        <v>50</v>
      </c>
      <c r="Q171" s="6" t="s">
        <v>356</v>
      </c>
    </row>
    <row r="172" spans="1:17" ht="12.75">
      <c r="A172" s="6" t="s">
        <v>296</v>
      </c>
      <c r="B172" s="14" t="s">
        <v>273</v>
      </c>
      <c r="C172" s="90" t="s">
        <v>192</v>
      </c>
      <c r="D172" s="57">
        <v>100</v>
      </c>
      <c r="E172" s="44">
        <v>0</v>
      </c>
      <c r="F172" s="79">
        <v>38078</v>
      </c>
      <c r="G172" s="79">
        <v>38473</v>
      </c>
      <c r="H172" s="79">
        <v>38930</v>
      </c>
      <c r="I172" s="79">
        <v>39022</v>
      </c>
      <c r="J172" s="18">
        <v>39083</v>
      </c>
      <c r="K172" s="18">
        <v>39417</v>
      </c>
      <c r="L172" s="36">
        <v>0</v>
      </c>
      <c r="M172" s="57">
        <v>0</v>
      </c>
      <c r="N172" s="53">
        <v>0</v>
      </c>
      <c r="O172" s="53">
        <v>0</v>
      </c>
      <c r="P172" s="15">
        <f t="shared" si="8"/>
        <v>0</v>
      </c>
      <c r="Q172" s="6" t="s">
        <v>285</v>
      </c>
    </row>
    <row r="173" spans="1:17" ht="12.75">
      <c r="A173" s="6" t="s">
        <v>297</v>
      </c>
      <c r="B173" s="14" t="s">
        <v>274</v>
      </c>
      <c r="C173" s="90" t="s">
        <v>192</v>
      </c>
      <c r="D173" s="57">
        <v>100</v>
      </c>
      <c r="E173" s="44">
        <v>0</v>
      </c>
      <c r="F173" s="79" t="s">
        <v>153</v>
      </c>
      <c r="G173" s="79" t="s">
        <v>153</v>
      </c>
      <c r="H173" s="79" t="s">
        <v>153</v>
      </c>
      <c r="I173" s="79" t="s">
        <v>153</v>
      </c>
      <c r="J173" s="18" t="s">
        <v>153</v>
      </c>
      <c r="K173" s="18" t="s">
        <v>153</v>
      </c>
      <c r="L173" s="36">
        <v>0</v>
      </c>
      <c r="M173" s="57">
        <v>0</v>
      </c>
      <c r="N173" s="53">
        <v>0</v>
      </c>
      <c r="O173" s="53">
        <v>0</v>
      </c>
      <c r="P173" s="15">
        <f>SUM(L173:O173)</f>
        <v>0</v>
      </c>
      <c r="Q173" s="6" t="s">
        <v>318</v>
      </c>
    </row>
    <row r="174" spans="1:17" ht="12.75">
      <c r="A174" s="6" t="s">
        <v>321</v>
      </c>
      <c r="B174" s="14" t="s">
        <v>323</v>
      </c>
      <c r="C174" s="90" t="s">
        <v>228</v>
      </c>
      <c r="D174" s="57">
        <v>0</v>
      </c>
      <c r="E174" s="44">
        <v>0</v>
      </c>
      <c r="F174" s="79" t="s">
        <v>153</v>
      </c>
      <c r="G174" s="79" t="s">
        <v>153</v>
      </c>
      <c r="H174" s="79">
        <v>38626</v>
      </c>
      <c r="I174" s="79">
        <v>38687</v>
      </c>
      <c r="J174" s="18">
        <v>38749</v>
      </c>
      <c r="K174" s="18">
        <v>38838</v>
      </c>
      <c r="L174" s="36">
        <v>0</v>
      </c>
      <c r="M174" s="57">
        <v>145</v>
      </c>
      <c r="N174" s="53">
        <v>155</v>
      </c>
      <c r="O174" s="53">
        <v>0</v>
      </c>
      <c r="P174" s="15">
        <f>SUM(L174:O174)</f>
        <v>300</v>
      </c>
      <c r="Q174" s="6" t="s">
        <v>344</v>
      </c>
    </row>
    <row r="175" spans="1:17" ht="12.75">
      <c r="A175" s="6"/>
      <c r="B175" s="14" t="s">
        <v>322</v>
      </c>
      <c r="C175" s="90"/>
      <c r="D175" s="57"/>
      <c r="E175" s="44"/>
      <c r="F175" s="79"/>
      <c r="G175" s="79"/>
      <c r="H175" s="79"/>
      <c r="I175" s="79"/>
      <c r="J175" s="18"/>
      <c r="K175" s="18"/>
      <c r="L175" s="36"/>
      <c r="M175" s="57"/>
      <c r="N175" s="53"/>
      <c r="O175" s="53"/>
      <c r="P175" s="15"/>
      <c r="Q175" s="6"/>
    </row>
    <row r="176" spans="1:17" ht="12.75">
      <c r="A176" s="6" t="s">
        <v>333</v>
      </c>
      <c r="B176" s="14" t="s">
        <v>330</v>
      </c>
      <c r="C176" s="90" t="s">
        <v>329</v>
      </c>
      <c r="D176" s="57">
        <v>0</v>
      </c>
      <c r="E176" s="44">
        <v>0</v>
      </c>
      <c r="F176" s="79" t="s">
        <v>153</v>
      </c>
      <c r="G176" s="79" t="s">
        <v>153</v>
      </c>
      <c r="H176" s="79" t="s">
        <v>153</v>
      </c>
      <c r="I176" s="79" t="s">
        <v>153</v>
      </c>
      <c r="J176" s="18">
        <v>38596</v>
      </c>
      <c r="K176" s="18">
        <v>38626</v>
      </c>
      <c r="L176" s="36">
        <v>0</v>
      </c>
      <c r="M176" s="57">
        <v>25</v>
      </c>
      <c r="N176" s="53">
        <v>0</v>
      </c>
      <c r="O176" s="53">
        <v>0</v>
      </c>
      <c r="P176" s="15">
        <f>SUM(L176:O176)</f>
        <v>25</v>
      </c>
      <c r="Q176" s="6" t="s">
        <v>52</v>
      </c>
    </row>
    <row r="177" spans="1:17" ht="12.75">
      <c r="A177" s="6"/>
      <c r="B177" s="14"/>
      <c r="C177" s="90"/>
      <c r="D177" s="57"/>
      <c r="E177" s="44"/>
      <c r="F177" s="79"/>
      <c r="G177" s="79"/>
      <c r="H177" s="79"/>
      <c r="I177" s="79"/>
      <c r="J177" s="18"/>
      <c r="K177" s="18"/>
      <c r="L177" s="36"/>
      <c r="M177" s="57"/>
      <c r="N177" s="53"/>
      <c r="O177" s="53"/>
      <c r="P177" s="15"/>
      <c r="Q177" s="6"/>
    </row>
    <row r="178" spans="1:17" ht="12.75">
      <c r="A178" s="6"/>
      <c r="B178" s="14"/>
      <c r="C178" s="90"/>
      <c r="D178" s="57"/>
      <c r="E178" s="44"/>
      <c r="F178" s="79"/>
      <c r="G178" s="79"/>
      <c r="H178" s="79"/>
      <c r="I178" s="79"/>
      <c r="J178" s="6"/>
      <c r="K178" s="6"/>
      <c r="L178" s="36"/>
      <c r="M178" s="57"/>
      <c r="N178" s="53"/>
      <c r="O178" s="53"/>
      <c r="P178" s="15"/>
      <c r="Q178" s="6"/>
    </row>
    <row r="179" spans="1:17" ht="12.75">
      <c r="A179" s="7"/>
      <c r="B179" s="17" t="s">
        <v>25</v>
      </c>
      <c r="C179" s="94"/>
      <c r="D179" s="58">
        <f>SUM(D153:D178)</f>
        <v>970</v>
      </c>
      <c r="E179" s="11">
        <f>SUM(E153:E178)</f>
        <v>160</v>
      </c>
      <c r="F179" s="81"/>
      <c r="G179" s="81"/>
      <c r="H179" s="81"/>
      <c r="I179" s="81"/>
      <c r="J179" s="7"/>
      <c r="K179" s="7"/>
      <c r="L179" s="35">
        <f>SUM(L153:L178)</f>
        <v>1507</v>
      </c>
      <c r="M179" s="58">
        <f>SUM(M153:M178)</f>
        <v>772</v>
      </c>
      <c r="N179" s="10">
        <f>SUM(N153:N178)</f>
        <v>970</v>
      </c>
      <c r="O179" s="10">
        <f>SUM(O153:O177)</f>
        <v>900</v>
      </c>
      <c r="P179" s="16">
        <f>SUM(L179:O179)</f>
        <v>4149</v>
      </c>
      <c r="Q179" s="7"/>
    </row>
    <row r="180" spans="1:17" s="2" customFormat="1" ht="12.75">
      <c r="A180" s="6"/>
      <c r="B180" s="14"/>
      <c r="C180" s="90"/>
      <c r="D180" s="57"/>
      <c r="E180" s="44"/>
      <c r="F180" s="79"/>
      <c r="G180" s="79"/>
      <c r="H180" s="79"/>
      <c r="I180" s="79"/>
      <c r="J180" s="6"/>
      <c r="K180" s="6"/>
      <c r="L180" s="36"/>
      <c r="M180" s="57"/>
      <c r="N180" s="53"/>
      <c r="O180" s="53"/>
      <c r="P180" s="15"/>
      <c r="Q180" s="6"/>
    </row>
    <row r="181" spans="1:17" ht="12.75">
      <c r="A181" s="24"/>
      <c r="B181" s="14"/>
      <c r="C181" s="90"/>
      <c r="D181" s="57"/>
      <c r="E181" s="44"/>
      <c r="F181" s="79"/>
      <c r="G181" s="79"/>
      <c r="H181" s="79"/>
      <c r="I181" s="79"/>
      <c r="J181" s="6"/>
      <c r="K181" s="6"/>
      <c r="L181" s="36"/>
      <c r="M181" s="57"/>
      <c r="N181" s="53"/>
      <c r="O181" s="53"/>
      <c r="P181" s="15"/>
      <c r="Q181" s="6"/>
    </row>
    <row r="182" spans="1:17" ht="12.75">
      <c r="A182" s="8"/>
      <c r="B182" s="38" t="s">
        <v>23</v>
      </c>
      <c r="C182" s="90"/>
      <c r="D182" s="57">
        <f>D13+D49+D84+D118+D129+D147+D179</f>
        <v>13336</v>
      </c>
      <c r="E182" s="13">
        <f>E179+E147+E129+E118+E84+E49+E13</f>
        <v>7281</v>
      </c>
      <c r="F182" s="83"/>
      <c r="G182" s="83"/>
      <c r="H182" s="83"/>
      <c r="I182" s="83"/>
      <c r="J182" s="8"/>
      <c r="K182" s="8"/>
      <c r="L182" s="66">
        <f>L179+L147+L129+L118+L84+L49+L13</f>
        <v>50753</v>
      </c>
      <c r="M182" s="57">
        <f>SUM(M13+M49+M84+M118+M129+M147+M179)</f>
        <v>16236</v>
      </c>
      <c r="N182" s="57">
        <f>N179+N147+N129+N118+N84+N49+N13</f>
        <v>4216</v>
      </c>
      <c r="O182" s="57">
        <f>SUM(O179+O147+O129+O118+O84+O49+O13)</f>
        <v>1310</v>
      </c>
      <c r="P182" s="32">
        <f>SUM(L182:O182)</f>
        <v>72515</v>
      </c>
      <c r="Q182" s="77" t="s">
        <v>305</v>
      </c>
    </row>
    <row r="183" spans="1:17" s="1" customFormat="1" ht="12.75">
      <c r="A183" s="24"/>
      <c r="B183" s="14"/>
      <c r="C183" s="90"/>
      <c r="D183" s="57"/>
      <c r="E183" s="44"/>
      <c r="F183" s="79"/>
      <c r="G183" s="79"/>
      <c r="H183" s="79"/>
      <c r="I183" s="79"/>
      <c r="J183" s="6"/>
      <c r="K183" s="6"/>
      <c r="L183" s="36"/>
      <c r="M183" s="57"/>
      <c r="N183" s="53"/>
      <c r="O183" s="53"/>
      <c r="P183" s="15"/>
      <c r="Q183" s="6"/>
    </row>
    <row r="184" spans="1:17" ht="12.75">
      <c r="A184" s="4"/>
      <c r="J184" s="3"/>
      <c r="K184" s="4"/>
      <c r="M184" s="67"/>
      <c r="P184" s="5"/>
      <c r="Q184" s="4"/>
    </row>
    <row r="185" spans="1:17" ht="12.75">
      <c r="A185" s="4"/>
      <c r="J185" s="4"/>
      <c r="K185" s="4"/>
      <c r="M185" s="67"/>
      <c r="N185" s="67"/>
      <c r="O185" s="67"/>
      <c r="P185" s="5"/>
      <c r="Q185" s="4"/>
    </row>
    <row r="186" spans="1:17" s="5" customFormat="1" ht="12.75">
      <c r="A186" s="87"/>
      <c r="B186" s="4"/>
      <c r="C186" s="97"/>
      <c r="D186" s="56"/>
      <c r="E186" s="26"/>
      <c r="F186" s="84"/>
      <c r="G186" s="84"/>
      <c r="H186" s="84"/>
      <c r="I186" s="84"/>
      <c r="J186" s="3"/>
      <c r="K186" s="4"/>
      <c r="L186" s="67"/>
      <c r="M186" s="67"/>
      <c r="N186" s="75"/>
      <c r="O186" s="75"/>
      <c r="P186"/>
      <c r="Q186" s="3"/>
    </row>
    <row r="187" spans="10:13" ht="12.75">
      <c r="J187" s="3"/>
      <c r="K187" s="4"/>
      <c r="M187" s="67"/>
    </row>
    <row r="188" spans="10:13" ht="12.75">
      <c r="J188" s="3"/>
      <c r="K188" s="4"/>
      <c r="M188" s="67"/>
    </row>
    <row r="189" spans="10:13" ht="12.75">
      <c r="J189" s="3"/>
      <c r="K189" s="4"/>
      <c r="M189" s="67"/>
    </row>
    <row r="190" spans="10:13" ht="12.75">
      <c r="J190" s="3"/>
      <c r="K190" s="4"/>
      <c r="M190" s="67"/>
    </row>
    <row r="191" spans="10:13" ht="12.75">
      <c r="J191" s="3"/>
      <c r="K191" s="4"/>
      <c r="M191" s="67"/>
    </row>
    <row r="192" spans="10:13" ht="12.75">
      <c r="J192" s="3"/>
      <c r="K192" s="4"/>
      <c r="M192" s="67"/>
    </row>
    <row r="193" spans="10:13" ht="12.75">
      <c r="J193" s="3"/>
      <c r="K193" s="4"/>
      <c r="M193" s="67"/>
    </row>
    <row r="194" ht="12.75">
      <c r="M194" s="67"/>
    </row>
    <row r="195" ht="12.75">
      <c r="M195" s="67"/>
    </row>
    <row r="196" ht="12.75">
      <c r="M196" s="67"/>
    </row>
    <row r="197" ht="12.75">
      <c r="M197" s="67"/>
    </row>
    <row r="198" ht="12.75">
      <c r="M198" s="67"/>
    </row>
    <row r="199" ht="12.75">
      <c r="M199" s="67"/>
    </row>
    <row r="200" ht="12.75">
      <c r="M200" s="67"/>
    </row>
    <row r="201" ht="12.75">
      <c r="M201" s="67"/>
    </row>
    <row r="202" ht="12.75">
      <c r="M202" s="67"/>
    </row>
    <row r="203" ht="12.75">
      <c r="M203" s="67"/>
    </row>
    <row r="204" ht="12.75">
      <c r="M204" s="67"/>
    </row>
    <row r="205" ht="12.75">
      <c r="M205" s="67"/>
    </row>
    <row r="206" ht="12.75">
      <c r="M206" s="67"/>
    </row>
    <row r="207" ht="12.75">
      <c r="M207" s="67"/>
    </row>
    <row r="208" ht="12.75">
      <c r="M208" s="67"/>
    </row>
    <row r="209" ht="12.75">
      <c r="M209" s="67"/>
    </row>
    <row r="210" ht="12.75">
      <c r="M210" s="67"/>
    </row>
    <row r="211" ht="12.75">
      <c r="M211" s="67"/>
    </row>
    <row r="212" ht="12.75">
      <c r="M212" s="67"/>
    </row>
    <row r="213" ht="12.75">
      <c r="M213" s="67"/>
    </row>
    <row r="214" ht="12.75">
      <c r="M214" s="67"/>
    </row>
    <row r="215" ht="12.75">
      <c r="M215" s="67"/>
    </row>
    <row r="216" ht="12.75">
      <c r="M216" s="67"/>
    </row>
    <row r="217" ht="12.75">
      <c r="M217" s="67"/>
    </row>
    <row r="218" ht="12.75">
      <c r="M218" s="67"/>
    </row>
    <row r="219" ht="12.75">
      <c r="M219" s="67"/>
    </row>
    <row r="220" ht="12.75">
      <c r="M220" s="67"/>
    </row>
    <row r="221" ht="12.75">
      <c r="M221" s="67"/>
    </row>
    <row r="222" ht="12.75">
      <c r="M222" s="67"/>
    </row>
    <row r="223" ht="12.75">
      <c r="M223" s="67"/>
    </row>
    <row r="224" ht="12.75">
      <c r="M224" s="67"/>
    </row>
  </sheetData>
  <mergeCells count="2">
    <mergeCell ref="M1:N1"/>
    <mergeCell ref="M2:N2"/>
  </mergeCells>
  <printOptions/>
  <pageMargins left="0.62" right="0.23" top="1.21" bottom="0.67" header="0.46" footer="0"/>
  <pageSetup fitToHeight="0" fitToWidth="1" horizontalDpi="300" verticalDpi="300" orientation="landscape" paperSize="9" scale="69" r:id="rId2"/>
  <headerFooter alignWithMargins="0">
    <oddHeader>&amp;L&amp;D
All figures are £000s&amp;C&amp;"Arial,Bold"&amp;12 2005/06 BLOCK 3 - TRANSPORT CAPITAL PROGRAMME
MONITORING STATEMENT
&amp;RAPPENDIX TWO&amp;P</oddHeader>
  </headerFooter>
  <rowBreaks count="3" manualBreakCount="3">
    <brk id="51" max="16" man="1"/>
    <brk id="85" max="16" man="1"/>
    <brk id="13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 - Dev. Serv.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Traffic &amp; Transportation</dc:creator>
  <cp:keywords/>
  <dc:description/>
  <cp:lastModifiedBy>Sue Mellor</cp:lastModifiedBy>
  <cp:lastPrinted>2005-11-23T09:28:01Z</cp:lastPrinted>
  <dcterms:created xsi:type="dcterms:W3CDTF">1997-07-28T09:11:42Z</dcterms:created>
  <dcterms:modified xsi:type="dcterms:W3CDTF">2005-11-23T09:28:11Z</dcterms:modified>
  <cp:category/>
  <cp:version/>
  <cp:contentType/>
  <cp:contentStatus/>
</cp:coreProperties>
</file>