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 Subsidy Comp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<sst xmlns="http://schemas.openxmlformats.org/spreadsheetml/2006/main" count="19" uniqueCount="17">
  <si>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Salford MBC</t>
  </si>
  <si>
    <t>HRA Subsidy Estimate</t>
  </si>
  <si>
    <t>2004/05</t>
  </si>
  <si>
    <t>2003/04</t>
  </si>
  <si>
    <t>Comparison</t>
  </si>
  <si>
    <t>£</t>
  </si>
  <si>
    <t>Management &amp; Maintenance</t>
  </si>
  <si>
    <t>Major Repairs Allowance</t>
  </si>
  <si>
    <t>Charges for Capital</t>
  </si>
  <si>
    <t>Interest</t>
  </si>
  <si>
    <t>Notional Rent Income</t>
  </si>
  <si>
    <t>Interest on Receipts</t>
  </si>
  <si>
    <t>Subsidy-Housing element only</t>
  </si>
  <si>
    <t>Other (Debt Rescheduling)</t>
  </si>
  <si>
    <t xml:space="preserve">Management </t>
  </si>
  <si>
    <t xml:space="preserve">Maintenance </t>
  </si>
  <si>
    <t>Principal (Minimum Revenue Provision)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</si>
</sst>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u val="single"/>
      <sz val="16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16" fontId="1" fillId="0" borderId="0" xfId="0" applyNumberFormat="1" applyFont="1" applyAlignment="1">
      <alignment horizontal="center"/>
    </xf>
    <xf numFmtId="16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3" fontId="2" fillId="0" borderId="1" xfId="0" applyNumberFormat="1" applyFont="1" applyFill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workbookViewId="0" topLeftCell="A6">
      <selection activeCell="A6" sqref="A6:IV6"/>
    </sheetView>
  </sheetViews>
  <sheetFormatPr defaultColWidth="9.140625" defaultRowHeight="12.75"/>
  <cols>
    <col min="1" max="1" width="47.140625" style="3" bestFit="1" customWidth="1"/>
    <col min="2" max="2" width="17.7109375" style="3" bestFit="1" customWidth="1"/>
    <col min="3" max="3" width="2.8515625" style="3" customWidth="1"/>
    <col min="4" max="4" width="17.7109375" style="3" bestFit="1" customWidth="1"/>
    <col min="5" max="5" width="3.28125" style="3" customWidth="1"/>
    <col min="6" max="6" width="16.421875" style="3" bestFit="1" customWidth="1"/>
    <col min="7" max="7" width="8.8515625" style="3" customWidth="1"/>
    <col min="8" max="16384" width="7.8515625" style="3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4" ht="20.25">
      <c r="A2" s="1" t="s">
        <v>1</v>
      </c>
      <c r="B2" s="1"/>
      <c r="C2" s="1"/>
      <c r="D2" s="2"/>
    </row>
    <row r="3" spans="2:6" ht="20.25">
      <c r="B3" s="5" t="s">
        <v>3</v>
      </c>
      <c r="C3" s="2"/>
      <c r="D3" s="4" t="s">
        <v>2</v>
      </c>
      <c r="E3" s="6"/>
      <c r="F3" s="7" t="s">
        <v>4</v>
      </c>
    </row>
    <row r="4" spans="1:6" ht="20.25">
      <c r="A4" s="2"/>
      <c r="B4" s="8" t="s">
        <v>5</v>
      </c>
      <c r="C4" s="2"/>
      <c r="D4" s="8" t="s">
        <v>5</v>
      </c>
      <c r="E4" s="8"/>
      <c r="F4" s="8" t="s">
        <v>5</v>
      </c>
    </row>
    <row r="5" spans="1:6" ht="20.25">
      <c r="A5" s="1" t="s">
        <v>6</v>
      </c>
      <c r="B5" s="2"/>
      <c r="C5" s="1"/>
      <c r="D5" s="2"/>
      <c r="E5" s="2"/>
      <c r="F5" s="2"/>
    </row>
    <row r="6" spans="1:6" ht="20.25">
      <c r="A6" s="3" t="s">
        <v>14</v>
      </c>
      <c r="B6" s="9">
        <v>11183927</v>
      </c>
      <c r="D6" s="9">
        <v>12301544</v>
      </c>
      <c r="E6" s="9"/>
      <c r="F6" s="9">
        <f>+D6-B6</f>
        <v>1117617</v>
      </c>
    </row>
    <row r="7" spans="1:6" ht="20.25">
      <c r="A7" s="3" t="s">
        <v>15</v>
      </c>
      <c r="B7" s="9">
        <v>21244342</v>
      </c>
      <c r="D7" s="13">
        <v>23283621</v>
      </c>
      <c r="E7" s="9"/>
      <c r="F7" s="9">
        <f>+D7-B7</f>
        <v>2039279</v>
      </c>
    </row>
    <row r="8" spans="2:5" ht="20.25">
      <c r="B8" s="9"/>
      <c r="D8" s="9"/>
      <c r="E8" s="9"/>
    </row>
    <row r="9" spans="1:6" ht="20.25">
      <c r="A9" s="1" t="s">
        <v>7</v>
      </c>
      <c r="B9" s="9">
        <v>15945943</v>
      </c>
      <c r="C9" s="1"/>
      <c r="D9" s="9">
        <v>16100499</v>
      </c>
      <c r="E9" s="9"/>
      <c r="F9" s="9">
        <f>D9-B9</f>
        <v>154556</v>
      </c>
    </row>
    <row r="10" spans="2:5" ht="20.25">
      <c r="B10" s="9"/>
      <c r="D10" s="9"/>
      <c r="E10" s="9"/>
    </row>
    <row r="11" spans="1:5" ht="20.25">
      <c r="A11" s="1" t="s">
        <v>8</v>
      </c>
      <c r="B11" s="9"/>
      <c r="C11" s="1"/>
      <c r="D11" s="9"/>
      <c r="E11" s="9"/>
    </row>
    <row r="12" spans="1:6" ht="20.25">
      <c r="A12" s="3" t="s">
        <v>16</v>
      </c>
      <c r="B12" s="9">
        <v>5289754</v>
      </c>
      <c r="D12" s="9">
        <v>0</v>
      </c>
      <c r="E12" s="9"/>
      <c r="F12" s="9">
        <f>D12-B12</f>
        <v>-5289754</v>
      </c>
    </row>
    <row r="13" spans="1:6" ht="20.25">
      <c r="A13" s="3" t="s">
        <v>9</v>
      </c>
      <c r="B13" s="9">
        <v>19907598</v>
      </c>
      <c r="D13" s="9">
        <f>264949527*0.0646</f>
        <v>17115739.4442</v>
      </c>
      <c r="E13" s="9"/>
      <c r="F13" s="9">
        <f>D13-B13</f>
        <v>-2791858.5557999983</v>
      </c>
    </row>
    <row r="14" spans="1:6" ht="20.25">
      <c r="A14" s="3" t="s">
        <v>13</v>
      </c>
      <c r="B14" s="9">
        <v>59234</v>
      </c>
      <c r="D14" s="9">
        <f>94600+64327+2317543</f>
        <v>2476470</v>
      </c>
      <c r="E14" s="9"/>
      <c r="F14" s="9">
        <f>D14-B14</f>
        <v>2417236</v>
      </c>
    </row>
    <row r="15" spans="2:5" ht="20.25">
      <c r="B15" s="9"/>
      <c r="D15" s="9"/>
      <c r="E15" s="9"/>
    </row>
    <row r="16" spans="1:6" ht="20.25">
      <c r="A16" s="1" t="s">
        <v>10</v>
      </c>
      <c r="B16" s="9">
        <v>-60523832</v>
      </c>
      <c r="C16" s="1"/>
      <c r="D16" s="9">
        <f>-28885*2216.44*0.98</f>
        <v>-62741432.011999995</v>
      </c>
      <c r="E16" s="9"/>
      <c r="F16" s="9">
        <f>D16-B16</f>
        <v>-2217600.0119999945</v>
      </c>
    </row>
    <row r="17" spans="2:5" ht="20.25">
      <c r="B17" s="9"/>
      <c r="D17" s="9"/>
      <c r="E17" s="9"/>
    </row>
    <row r="18" spans="1:6" ht="20.25">
      <c r="A18" s="1" t="s">
        <v>11</v>
      </c>
      <c r="B18" s="9">
        <v>-31803</v>
      </c>
      <c r="C18" s="1"/>
      <c r="D18" s="9">
        <v>-23229</v>
      </c>
      <c r="E18" s="9"/>
      <c r="F18" s="9">
        <f>D18-B18</f>
        <v>8574</v>
      </c>
    </row>
    <row r="19" spans="2:5" ht="20.25">
      <c r="B19" s="9"/>
      <c r="D19" s="9"/>
      <c r="E19" s="9"/>
    </row>
    <row r="20" spans="1:6" ht="21" thickBot="1">
      <c r="A20" s="1" t="s">
        <v>12</v>
      </c>
      <c r="B20" s="10">
        <f>SUM(B6:B18)</f>
        <v>13075163</v>
      </c>
      <c r="C20" s="1"/>
      <c r="D20" s="10">
        <f>+D6+D7+D9+D12+D13+D14+D16+D18</f>
        <v>8513212.432200015</v>
      </c>
      <c r="E20" s="11"/>
      <c r="F20" s="12">
        <f>SUM(F6:F19)</f>
        <v>-4561950.567799993</v>
      </c>
    </row>
    <row r="21" spans="4:5" ht="21" thickTop="1">
      <c r="D21" s="9"/>
      <c r="E21" s="13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&amp;R&amp;"Arial,Bold"&amp;12&amp;UAppendix  14</oddHeader>
    <oddFooter>&amp;L&amp;"Arial,Bold"&amp;12&amp;UAppendix 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Nigel</dc:creator>
  <cp:keywords/>
  <dc:description/>
  <cp:lastModifiedBy>City Treasury</cp:lastModifiedBy>
  <cp:lastPrinted>2004-02-09T14:57:38Z</cp:lastPrinted>
  <dcterms:created xsi:type="dcterms:W3CDTF">2004-01-27T09:17:20Z</dcterms:created>
  <dcterms:modified xsi:type="dcterms:W3CDTF">2004-01-27T09:42:10Z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