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pp 5" sheetId="1" r:id="rId1"/>
  </sheets>
  <definedNames>
    <definedName name="_xlnm.Print_Area" localSheetId="0">'App 5'!$A$1:$K$70</definedName>
  </definedNames>
  <calcPr fullCalcOnLoad="1"/>
</workbook>
</file>

<file path=xl/sharedStrings.xml><?xml version="1.0" encoding="utf-8"?>
<sst xmlns="http://schemas.openxmlformats.org/spreadsheetml/2006/main" count="78" uniqueCount="51">
  <si>
    <t>NATIONAL CONTROL TOTALS</t>
  </si>
  <si>
    <t>Settlement</t>
  </si>
  <si>
    <t>£bn</t>
  </si>
  <si>
    <t xml:space="preserve">     £bn</t>
  </si>
  <si>
    <t>%</t>
  </si>
  <si>
    <t>RSG</t>
  </si>
  <si>
    <t>NNDR</t>
  </si>
  <si>
    <t>Council Tax for Band D properties</t>
  </si>
  <si>
    <t>Total Band D equivalent properties</t>
  </si>
  <si>
    <t>£m</t>
  </si>
  <si>
    <t>Adjusted</t>
  </si>
  <si>
    <t>Other Specific and Supplementary Grants</t>
  </si>
  <si>
    <t>Change</t>
  </si>
  <si>
    <t>Service Block</t>
  </si>
  <si>
    <t>Education</t>
  </si>
  <si>
    <t>Personal Social Services</t>
  </si>
  <si>
    <t>Police</t>
  </si>
  <si>
    <t>Fire and Civil Defence</t>
  </si>
  <si>
    <t>Highway Maintenance</t>
  </si>
  <si>
    <t>All Other Services</t>
  </si>
  <si>
    <t>Capital Financing</t>
  </si>
  <si>
    <t>Total of SSAs</t>
  </si>
  <si>
    <t>SALFORD</t>
  </si>
  <si>
    <t>Position</t>
  </si>
  <si>
    <t>FSS</t>
  </si>
  <si>
    <t>Function</t>
  </si>
  <si>
    <t>Changes</t>
  </si>
  <si>
    <t>Like-for-</t>
  </si>
  <si>
    <t xml:space="preserve"> - at district level</t>
  </si>
  <si>
    <t xml:space="preserve"> - including precepts</t>
  </si>
  <si>
    <t>Base</t>
  </si>
  <si>
    <t>Adj for</t>
  </si>
  <si>
    <t>Total Assumed Spending (TAS)</t>
  </si>
  <si>
    <t>analysis of actual TAS is :-</t>
  </si>
  <si>
    <t>Formula Spending Shares (FSS)</t>
  </si>
  <si>
    <t>Formula Grant Allocation (FGA)</t>
  </si>
  <si>
    <r>
      <t xml:space="preserve">Sub-Total : </t>
    </r>
    <r>
      <rPr>
        <b/>
        <sz val="10"/>
        <rFont val="Arial"/>
        <family val="2"/>
      </rPr>
      <t>Formula Grant</t>
    </r>
  </si>
  <si>
    <t>Assumed National Council Tax (ANCT)</t>
  </si>
  <si>
    <t>2004/05</t>
  </si>
  <si>
    <t>comprising :-</t>
  </si>
  <si>
    <t xml:space="preserve">FGA as proportion of TAS </t>
  </si>
  <si>
    <t>on Base</t>
  </si>
  <si>
    <t>Like</t>
  </si>
  <si>
    <t>FORMULA SPENDING SHARE ASSESSMENTS</t>
  </si>
  <si>
    <t>2005/06 REVENUE SUPPORT GRANT</t>
  </si>
  <si>
    <t>2004/05 Settlement</t>
  </si>
  <si>
    <t>Change over 2004/05 Settlement</t>
  </si>
  <si>
    <t>2005/06</t>
  </si>
  <si>
    <t>Change over 2004/05</t>
  </si>
  <si>
    <t>FINAL SETTLEMENT</t>
  </si>
  <si>
    <t>Final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</si>
</sst>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#,##0.000"/>
    <numFmt numFmtId="168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164" fontId="0" fillId="2" borderId="8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64" fontId="0" fillId="0" borderId="0" xfId="0" applyNumberFormat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166" fontId="0" fillId="0" borderId="3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4" fontId="0" fillId="0" borderId="2" xfId="0" applyNumberFormat="1" applyBorder="1" applyAlignment="1">
      <alignment/>
    </xf>
    <xf numFmtId="0" fontId="1" fillId="0" borderId="15" xfId="0" applyFont="1" applyBorder="1" applyAlignment="1">
      <alignment horizontal="centerContinuous"/>
    </xf>
    <xf numFmtId="166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ill="1" applyBorder="1" applyAlignment="1">
      <alignment/>
    </xf>
    <xf numFmtId="164" fontId="0" fillId="0" borderId="8" xfId="0" applyNumberFormat="1" applyFill="1" applyBorder="1" applyAlignment="1">
      <alignment/>
    </xf>
    <xf numFmtId="166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166" fontId="0" fillId="0" borderId="8" xfId="0" applyNumberFormat="1" applyFon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2" borderId="16" xfId="0" applyNumberForma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6" fontId="0" fillId="2" borderId="16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 horizontal="centerContinuous"/>
    </xf>
    <xf numFmtId="164" fontId="1" fillId="0" borderId="13" xfId="0" applyNumberFormat="1" applyFont="1" applyBorder="1" applyAlignment="1">
      <alignment horizontal="centerContinuous"/>
    </xf>
    <xf numFmtId="164" fontId="1" fillId="2" borderId="1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2" borderId="9" xfId="0" applyNumberFormat="1" applyFill="1" applyBorder="1" applyAlignment="1">
      <alignment/>
    </xf>
    <xf numFmtId="166" fontId="0" fillId="0" borderId="16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3" xfId="0" applyNumberFormat="1" applyFont="1" applyBorder="1" applyAlignment="1">
      <alignment/>
    </xf>
    <xf numFmtId="49" fontId="1" fillId="2" borderId="8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A5" sqref="A5"/>
    </sheetView>
  </sheetViews>
  <sheetFormatPr defaultColWidth="9.140625" defaultRowHeight="12.75"/>
  <cols>
    <col min="1" max="1" width="36.57421875" style="0" customWidth="1"/>
    <col min="2" max="2" width="12.7109375" style="41" bestFit="1" customWidth="1"/>
    <col min="3" max="3" width="11.00390625" style="41" bestFit="1" customWidth="1"/>
    <col min="4" max="4" width="12.7109375" style="41" bestFit="1" customWidth="1"/>
    <col min="5" max="5" width="10.421875" style="0" customWidth="1"/>
    <col min="6" max="6" width="9.8515625" style="0" customWidth="1"/>
    <col min="7" max="8" width="11.00390625" style="0" bestFit="1" customWidth="1"/>
    <col min="9" max="9" width="10.8515625" style="0" bestFit="1" customWidth="1"/>
    <col min="10" max="10" width="9.00390625" style="0" customWidth="1"/>
    <col min="11" max="11" width="5.57421875" style="0" customWidth="1"/>
  </cols>
  <sheetData>
    <row r="1" spans="1:7" s="3" customFormat="1" ht="12.75">
      <c r="A1" s="2" t="s">
        <v>44</v>
      </c>
      <c r="B1" s="72"/>
      <c r="C1" s="72"/>
      <c r="D1" s="72"/>
      <c r="E1" s="2"/>
      <c r="F1" s="2"/>
      <c r="G1" s="2"/>
    </row>
    <row r="2" spans="1:7" s="3" customFormat="1" ht="12.75">
      <c r="A2" s="2"/>
      <c r="B2" s="72"/>
      <c r="C2" s="72"/>
      <c r="D2" s="72"/>
      <c r="E2" s="2"/>
      <c r="F2" s="2"/>
      <c r="G2" s="2"/>
    </row>
    <row r="3" spans="1:7" s="3" customFormat="1" ht="12.75">
      <c r="A3" s="2" t="s">
        <v>49</v>
      </c>
      <c r="B3" s="72"/>
      <c r="C3" s="72"/>
      <c r="D3" s="72"/>
      <c r="E3" s="2"/>
      <c r="F3" s="2"/>
      <c r="G3" s="2"/>
    </row>
    <row r="4" spans="1:7" s="3" customFormat="1" ht="12.75">
      <c r="A4" s="2"/>
      <c r="B4" s="72"/>
      <c r="C4" s="72"/>
      <c r="D4" s="72"/>
      <c r="E4" s="2"/>
      <c r="F4" s="2"/>
      <c r="G4" s="2"/>
    </row>
    <row r="5" spans="1:7" s="3" customFormat="1" ht="12.75">
      <c r="A5" s="2" t="s">
        <v>0</v>
      </c>
      <c r="B5" s="72"/>
      <c r="C5" s="72"/>
      <c r="D5" s="72"/>
      <c r="E5" s="2"/>
      <c r="F5" s="2"/>
      <c r="G5" s="2"/>
    </row>
    <row r="6" spans="2:4" s="3" customFormat="1" ht="13.5" thickBot="1">
      <c r="B6" s="73"/>
      <c r="C6" s="73"/>
      <c r="D6" s="73"/>
    </row>
    <row r="7" spans="1:7" s="3" customFormat="1" ht="13.5" thickBot="1">
      <c r="A7" s="14"/>
      <c r="B7" s="74" t="s">
        <v>45</v>
      </c>
      <c r="C7" s="75"/>
      <c r="D7" s="76"/>
      <c r="E7" s="49" t="s">
        <v>46</v>
      </c>
      <c r="F7" s="49"/>
      <c r="G7" s="49"/>
    </row>
    <row r="8" spans="1:7" s="3" customFormat="1" ht="12.75">
      <c r="A8" s="15"/>
      <c r="B8" s="77" t="s">
        <v>30</v>
      </c>
      <c r="C8" s="77" t="s">
        <v>31</v>
      </c>
      <c r="D8" s="90" t="s">
        <v>47</v>
      </c>
      <c r="E8" s="18" t="s">
        <v>25</v>
      </c>
      <c r="F8" s="66" t="s">
        <v>27</v>
      </c>
      <c r="G8" s="65" t="s">
        <v>41</v>
      </c>
    </row>
    <row r="9" spans="1:7" s="3" customFormat="1" ht="12.75">
      <c r="A9" s="15"/>
      <c r="B9" s="77" t="s">
        <v>23</v>
      </c>
      <c r="C9" s="77" t="s">
        <v>25</v>
      </c>
      <c r="D9" s="78" t="s">
        <v>50</v>
      </c>
      <c r="E9" s="18" t="s">
        <v>26</v>
      </c>
      <c r="F9" s="66" t="s">
        <v>42</v>
      </c>
      <c r="G9" s="18" t="s">
        <v>23</v>
      </c>
    </row>
    <row r="10" spans="1:7" s="3" customFormat="1" ht="13.5" thickBot="1">
      <c r="A10" s="20"/>
      <c r="B10" s="79"/>
      <c r="C10" s="79" t="s">
        <v>26</v>
      </c>
      <c r="D10" s="80" t="s">
        <v>24</v>
      </c>
      <c r="E10" s="22"/>
      <c r="F10" s="67"/>
      <c r="G10" s="22"/>
    </row>
    <row r="11" spans="1:7" s="3" customFormat="1" ht="12.75">
      <c r="A11" s="15"/>
      <c r="B11" s="77" t="s">
        <v>3</v>
      </c>
      <c r="C11" s="77" t="s">
        <v>3</v>
      </c>
      <c r="D11" s="78" t="s">
        <v>3</v>
      </c>
      <c r="E11" s="18" t="s">
        <v>4</v>
      </c>
      <c r="F11" s="58" t="s">
        <v>4</v>
      </c>
      <c r="G11" s="18" t="s">
        <v>4</v>
      </c>
    </row>
    <row r="12" spans="1:7" ht="12.75">
      <c r="A12" s="16"/>
      <c r="B12" s="24"/>
      <c r="C12" s="24"/>
      <c r="D12" s="27"/>
      <c r="E12" s="16"/>
      <c r="F12" s="26"/>
      <c r="G12" s="16"/>
    </row>
    <row r="13" spans="1:7" s="3" customFormat="1" ht="12.75">
      <c r="A13" s="15" t="s">
        <v>32</v>
      </c>
      <c r="B13" s="29">
        <v>73.836</v>
      </c>
      <c r="C13" s="29">
        <v>75.153</v>
      </c>
      <c r="D13" s="59">
        <v>79.598</v>
      </c>
      <c r="E13" s="31">
        <f>(C13-B13)/B13*100</f>
        <v>1.7836827563790119</v>
      </c>
      <c r="F13" s="68">
        <f>(D13-C13)/C13*100</f>
        <v>5.914600880869683</v>
      </c>
      <c r="G13" s="31">
        <f>(D13-B13)/B13*100</f>
        <v>7.803781353269408</v>
      </c>
    </row>
    <row r="14" spans="1:7" ht="12.75">
      <c r="A14" s="16"/>
      <c r="B14" s="24"/>
      <c r="C14" s="24"/>
      <c r="D14" s="27"/>
      <c r="E14" s="24"/>
      <c r="F14" s="27"/>
      <c r="G14" s="25"/>
    </row>
    <row r="15" spans="1:7" s="55" customFormat="1" ht="12.75">
      <c r="A15" s="52" t="s">
        <v>33</v>
      </c>
      <c r="B15" s="53"/>
      <c r="C15" s="53"/>
      <c r="D15" s="27"/>
      <c r="E15" s="53"/>
      <c r="F15" s="27"/>
      <c r="G15" s="54"/>
    </row>
    <row r="16" spans="1:7" s="55" customFormat="1" ht="12.75">
      <c r="A16" s="52"/>
      <c r="B16" s="53"/>
      <c r="C16" s="53"/>
      <c r="D16" s="27"/>
      <c r="E16" s="53"/>
      <c r="F16" s="27"/>
      <c r="G16" s="54"/>
    </row>
    <row r="17" spans="1:7" s="55" customFormat="1" ht="12.75">
      <c r="A17" s="52" t="s">
        <v>11</v>
      </c>
      <c r="B17" s="53">
        <v>13.261</v>
      </c>
      <c r="C17" s="53">
        <v>14.279</v>
      </c>
      <c r="D17" s="27">
        <v>15.418</v>
      </c>
      <c r="E17" s="50">
        <f>(C17-B17)/B17*100</f>
        <v>7.676645803483906</v>
      </c>
      <c r="F17" s="69">
        <f>(D17-C17)/C17*100</f>
        <v>7.976749072063866</v>
      </c>
      <c r="G17" s="50">
        <f>(D17-B17)/B17*100</f>
        <v>16.265741648442802</v>
      </c>
    </row>
    <row r="18" spans="1:7" s="55" customFormat="1" ht="12.75">
      <c r="A18" s="52" t="s">
        <v>34</v>
      </c>
      <c r="B18" s="53">
        <v>60.575</v>
      </c>
      <c r="C18" s="53">
        <v>60.874</v>
      </c>
      <c r="D18" s="27">
        <v>64.18</v>
      </c>
      <c r="E18" s="50">
        <f>(C18-B18)/B18*100</f>
        <v>0.4936029715229046</v>
      </c>
      <c r="F18" s="69">
        <f>(D18-C18)/C18*100</f>
        <v>5.430890035154589</v>
      </c>
      <c r="G18" s="50">
        <f>(D18-B18)/B18*100</f>
        <v>5.951300041271158</v>
      </c>
    </row>
    <row r="19" spans="1:7" s="55" customFormat="1" ht="12.75">
      <c r="A19" s="52"/>
      <c r="B19" s="53"/>
      <c r="C19" s="53"/>
      <c r="D19" s="27"/>
      <c r="E19" s="53"/>
      <c r="F19" s="27"/>
      <c r="G19" s="54"/>
    </row>
    <row r="20" spans="1:7" ht="12.75">
      <c r="A20" s="16"/>
      <c r="B20" s="24"/>
      <c r="C20" s="24"/>
      <c r="D20" s="27"/>
      <c r="E20" s="24"/>
      <c r="F20" s="27"/>
      <c r="G20" s="25"/>
    </row>
    <row r="21" spans="1:7" s="3" customFormat="1" ht="12.75">
      <c r="A21" s="15" t="s">
        <v>35</v>
      </c>
      <c r="B21" s="29">
        <v>55.217</v>
      </c>
      <c r="C21" s="29">
        <v>56.534</v>
      </c>
      <c r="D21" s="59">
        <v>60.081</v>
      </c>
      <c r="E21" s="31">
        <f>(C21-B21)/B21*100</f>
        <v>2.3851350127678073</v>
      </c>
      <c r="F21" s="68">
        <f>(D21-C21)/C21*100</f>
        <v>6.2741005412672095</v>
      </c>
      <c r="G21" s="31">
        <f>(D21-B21)/B21*100</f>
        <v>8.808881322781035</v>
      </c>
    </row>
    <row r="22" spans="1:7" ht="12.75">
      <c r="A22" s="16"/>
      <c r="B22" s="24"/>
      <c r="C22" s="24"/>
      <c r="D22" s="27"/>
      <c r="E22" s="24"/>
      <c r="F22" s="27"/>
      <c r="G22" s="25"/>
    </row>
    <row r="23" spans="1:7" s="55" customFormat="1" ht="12.75">
      <c r="A23" s="52" t="s">
        <v>39</v>
      </c>
      <c r="B23" s="53"/>
      <c r="C23" s="53"/>
      <c r="D23" s="27"/>
      <c r="E23" s="53"/>
      <c r="F23" s="27"/>
      <c r="G23" s="54"/>
    </row>
    <row r="24" spans="1:7" s="55" customFormat="1" ht="12.75">
      <c r="A24" s="52"/>
      <c r="B24" s="53"/>
      <c r="C24" s="53"/>
      <c r="D24" s="27"/>
      <c r="E24" s="53"/>
      <c r="F24" s="27"/>
      <c r="G24" s="54"/>
    </row>
    <row r="25" spans="1:7" s="55" customFormat="1" ht="12.75">
      <c r="A25" s="52" t="s">
        <v>5</v>
      </c>
      <c r="B25" s="53">
        <v>26.956</v>
      </c>
      <c r="C25" s="53">
        <v>27.255</v>
      </c>
      <c r="D25" s="27">
        <v>26.663</v>
      </c>
      <c r="E25" s="50">
        <f aca="true" t="shared" si="0" ref="E25:F29">(C25-B25)/B25*100</f>
        <v>1.1092150170648445</v>
      </c>
      <c r="F25" s="69">
        <f t="shared" si="0"/>
        <v>-2.172078517703169</v>
      </c>
      <c r="G25" s="50">
        <f>(D25-B25)/B25*100</f>
        <v>-1.0869565217391277</v>
      </c>
    </row>
    <row r="26" spans="1:7" s="55" customFormat="1" ht="12.75">
      <c r="A26" s="52" t="s">
        <v>6</v>
      </c>
      <c r="B26" s="62">
        <v>15</v>
      </c>
      <c r="C26" s="62">
        <v>15</v>
      </c>
      <c r="D26" s="63">
        <v>18</v>
      </c>
      <c r="E26" s="83">
        <f t="shared" si="0"/>
        <v>0</v>
      </c>
      <c r="F26" s="70">
        <f t="shared" si="0"/>
        <v>20</v>
      </c>
      <c r="G26" s="83">
        <f>(D26-B26)/B26*100</f>
        <v>20</v>
      </c>
    </row>
    <row r="27" spans="1:7" s="55" customFormat="1" ht="12.75">
      <c r="A27" s="52" t="s">
        <v>36</v>
      </c>
      <c r="B27" s="91">
        <f>B25+B26</f>
        <v>41.956</v>
      </c>
      <c r="C27" s="91">
        <f>C25+C26</f>
        <v>42.254999999999995</v>
      </c>
      <c r="D27" s="59">
        <f>D25+D26</f>
        <v>44.663</v>
      </c>
      <c r="E27" s="31">
        <f t="shared" si="0"/>
        <v>0.7126513490323014</v>
      </c>
      <c r="F27" s="68">
        <f t="shared" si="0"/>
        <v>5.698733877647619</v>
      </c>
      <c r="G27" s="31">
        <f>(D27-B27)/B27*100</f>
        <v>6.451997330536736</v>
      </c>
    </row>
    <row r="28" spans="1:7" s="55" customFormat="1" ht="12.75">
      <c r="A28" s="52" t="s">
        <v>11</v>
      </c>
      <c r="B28" s="62">
        <v>13.261</v>
      </c>
      <c r="C28" s="62">
        <v>14.279</v>
      </c>
      <c r="D28" s="63">
        <v>15.418</v>
      </c>
      <c r="E28" s="83">
        <f t="shared" si="0"/>
        <v>7.676645803483906</v>
      </c>
      <c r="F28" s="70">
        <f t="shared" si="0"/>
        <v>7.976749072063866</v>
      </c>
      <c r="G28" s="83">
        <f>(D28-B28)/B28*100</f>
        <v>16.265741648442802</v>
      </c>
    </row>
    <row r="29" spans="1:7" s="55" customFormat="1" ht="12.75">
      <c r="A29" s="52"/>
      <c r="B29" s="53">
        <f>SUM(B27:B28)</f>
        <v>55.217</v>
      </c>
      <c r="C29" s="53">
        <f>SUM(C27:C28)</f>
        <v>56.53399999999999</v>
      </c>
      <c r="D29" s="27">
        <f>SUM(D27:D28)</f>
        <v>60.080999999999996</v>
      </c>
      <c r="E29" s="50">
        <f t="shared" si="0"/>
        <v>2.3851350127677944</v>
      </c>
      <c r="F29" s="69">
        <f t="shared" si="0"/>
        <v>6.27410054126721</v>
      </c>
      <c r="G29" s="50">
        <f>(D29-B29)/B29*100</f>
        <v>8.808881322781023</v>
      </c>
    </row>
    <row r="30" spans="1:7" s="55" customFormat="1" ht="12.75">
      <c r="A30" s="52"/>
      <c r="B30" s="53"/>
      <c r="C30" s="53"/>
      <c r="D30" s="27"/>
      <c r="E30" s="52"/>
      <c r="F30" s="26"/>
      <c r="G30" s="54"/>
    </row>
    <row r="31" spans="1:7" s="55" customFormat="1" ht="12.75">
      <c r="A31" s="52" t="s">
        <v>40</v>
      </c>
      <c r="B31" s="57">
        <v>0.741</v>
      </c>
      <c r="C31" s="57">
        <v>0.752</v>
      </c>
      <c r="D31" s="28">
        <v>0.755</v>
      </c>
      <c r="E31" s="56"/>
      <c r="F31" s="69"/>
      <c r="G31" s="56"/>
    </row>
    <row r="32" spans="1:7" ht="12.75">
      <c r="A32" s="16"/>
      <c r="B32" s="24"/>
      <c r="C32" s="24"/>
      <c r="D32" s="27"/>
      <c r="E32" s="16"/>
      <c r="F32" s="26"/>
      <c r="G32" s="25"/>
    </row>
    <row r="33" spans="1:7" s="3" customFormat="1" ht="12.75">
      <c r="A33" s="15" t="s">
        <v>37</v>
      </c>
      <c r="B33" s="29">
        <v>18.619</v>
      </c>
      <c r="C33" s="29">
        <v>18.619</v>
      </c>
      <c r="D33" s="59">
        <v>19.517</v>
      </c>
      <c r="E33" s="31">
        <f>(C33-B33)/B33*100</f>
        <v>0</v>
      </c>
      <c r="F33" s="68">
        <f>(D33-C33)/C33*100</f>
        <v>4.823030237928996</v>
      </c>
      <c r="G33" s="31">
        <f>(D33-B33)/B33*100</f>
        <v>4.823030237928996</v>
      </c>
    </row>
    <row r="34" spans="1:7" s="3" customFormat="1" ht="12.75">
      <c r="A34" s="15"/>
      <c r="B34" s="29"/>
      <c r="C34" s="29"/>
      <c r="D34" s="59"/>
      <c r="E34" s="31"/>
      <c r="F34" s="68"/>
      <c r="G34" s="31"/>
    </row>
    <row r="35" spans="1:7" ht="12.75">
      <c r="A35" s="16" t="s">
        <v>7</v>
      </c>
      <c r="B35" s="24"/>
      <c r="C35" s="24"/>
      <c r="D35" s="27"/>
      <c r="E35" s="16"/>
      <c r="F35" s="26"/>
      <c r="G35" s="25"/>
    </row>
    <row r="36" spans="1:7" ht="12.75">
      <c r="A36" s="16" t="s">
        <v>28</v>
      </c>
      <c r="B36" s="84">
        <v>929.46</v>
      </c>
      <c r="C36" s="84">
        <v>929.46</v>
      </c>
      <c r="D36" s="85">
        <v>967.38</v>
      </c>
      <c r="E36" s="50">
        <f>(C36-B36)/B36*100</f>
        <v>0</v>
      </c>
      <c r="F36" s="69">
        <f>(D36-C36)/C36*100</f>
        <v>4.079788264153375</v>
      </c>
      <c r="G36" s="50">
        <f>(D36-B36)/B36*100</f>
        <v>4.079788264153375</v>
      </c>
    </row>
    <row r="37" spans="1:7" ht="12.75">
      <c r="A37" s="16" t="s">
        <v>29</v>
      </c>
      <c r="B37" s="84">
        <v>1061.46</v>
      </c>
      <c r="C37" s="84">
        <v>1061.46</v>
      </c>
      <c r="D37" s="85">
        <v>1101.96</v>
      </c>
      <c r="E37" s="50">
        <f>(C37-B37)/B37*100</f>
        <v>0</v>
      </c>
      <c r="F37" s="69">
        <f>(D37-C37)/C37*100</f>
        <v>3.81549940647787</v>
      </c>
      <c r="G37" s="50">
        <f>(D37-B37)/B37*100</f>
        <v>3.81549940647787</v>
      </c>
    </row>
    <row r="38" spans="1:7" ht="12.75">
      <c r="A38" s="16"/>
      <c r="B38" s="24"/>
      <c r="C38" s="24"/>
      <c r="D38" s="27"/>
      <c r="E38" s="51"/>
      <c r="F38" s="71"/>
      <c r="G38" s="50"/>
    </row>
    <row r="39" spans="1:7" ht="12.75">
      <c r="A39" s="16" t="s">
        <v>8</v>
      </c>
      <c r="B39" s="19">
        <v>17541000</v>
      </c>
      <c r="C39" s="19">
        <v>17541000</v>
      </c>
      <c r="D39" s="60">
        <v>17711318</v>
      </c>
      <c r="E39" s="50">
        <f>(C39-B39)/B39*100</f>
        <v>0</v>
      </c>
      <c r="F39" s="69">
        <f>(D39-C39)/C39*100</f>
        <v>0.970970868251525</v>
      </c>
      <c r="G39" s="50">
        <f>(D39-B39)/B39*100</f>
        <v>0.970970868251525</v>
      </c>
    </row>
    <row r="40" spans="1:7" ht="13.5" thickBot="1">
      <c r="A40" s="17"/>
      <c r="B40" s="81"/>
      <c r="C40" s="81"/>
      <c r="D40" s="82"/>
      <c r="E40" s="17"/>
      <c r="F40" s="61"/>
      <c r="G40" s="17"/>
    </row>
    <row r="43" spans="1:11" ht="12.75">
      <c r="A43" s="2" t="s">
        <v>43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4" ht="13.5" thickBot="1">
      <c r="B44"/>
      <c r="C44"/>
      <c r="D44"/>
    </row>
    <row r="45" spans="1:11" ht="13.5" thickBot="1">
      <c r="A45" s="33"/>
      <c r="B45" s="38" t="s">
        <v>0</v>
      </c>
      <c r="C45" s="39"/>
      <c r="D45" s="39"/>
      <c r="E45" s="40"/>
      <c r="F45" s="34"/>
      <c r="G45" s="38" t="s">
        <v>22</v>
      </c>
      <c r="H45" s="39"/>
      <c r="I45" s="39"/>
      <c r="J45" s="39"/>
      <c r="K45" s="40"/>
    </row>
    <row r="46" spans="1:11" ht="12.75">
      <c r="A46" s="8"/>
      <c r="B46" s="8"/>
      <c r="C46" s="9"/>
      <c r="D46" s="9"/>
      <c r="E46" s="10"/>
      <c r="F46" s="9"/>
      <c r="G46" s="33"/>
      <c r="H46" s="34"/>
      <c r="I46" s="34"/>
      <c r="J46" s="34"/>
      <c r="K46" s="45"/>
    </row>
    <row r="47" spans="1:11" ht="12.75">
      <c r="A47" s="8"/>
      <c r="B47" s="35" t="s">
        <v>38</v>
      </c>
      <c r="C47" s="6" t="s">
        <v>38</v>
      </c>
      <c r="D47" s="6" t="s">
        <v>47</v>
      </c>
      <c r="E47" s="7" t="s">
        <v>12</v>
      </c>
      <c r="F47" s="9"/>
      <c r="G47" s="35" t="s">
        <v>38</v>
      </c>
      <c r="H47" s="6" t="s">
        <v>38</v>
      </c>
      <c r="I47" s="6" t="s">
        <v>47</v>
      </c>
      <c r="J47" s="92" t="s">
        <v>48</v>
      </c>
      <c r="K47" s="93"/>
    </row>
    <row r="48" spans="1:11" ht="12.75">
      <c r="A48" s="5" t="s">
        <v>13</v>
      </c>
      <c r="B48" s="35" t="s">
        <v>1</v>
      </c>
      <c r="C48" s="6" t="s">
        <v>1</v>
      </c>
      <c r="D48" s="6" t="s">
        <v>24</v>
      </c>
      <c r="E48" s="7"/>
      <c r="F48" s="9"/>
      <c r="G48" s="35" t="s">
        <v>1</v>
      </c>
      <c r="H48" s="6" t="s">
        <v>1</v>
      </c>
      <c r="I48" s="6" t="s">
        <v>24</v>
      </c>
      <c r="J48" s="94"/>
      <c r="K48" s="93"/>
    </row>
    <row r="49" spans="1:11" ht="13.5" thickBot="1">
      <c r="A49" s="11"/>
      <c r="B49" s="36"/>
      <c r="C49" s="21" t="s">
        <v>10</v>
      </c>
      <c r="D49" s="21"/>
      <c r="E49" s="37"/>
      <c r="F49" s="12"/>
      <c r="G49" s="36"/>
      <c r="H49" s="21" t="s">
        <v>10</v>
      </c>
      <c r="I49" s="21"/>
      <c r="J49" s="21"/>
      <c r="K49" s="37"/>
    </row>
    <row r="50" spans="1:11" ht="12.75">
      <c r="A50" s="33"/>
      <c r="B50" s="47" t="s">
        <v>2</v>
      </c>
      <c r="C50" s="4" t="s">
        <v>2</v>
      </c>
      <c r="D50" s="4" t="s">
        <v>2</v>
      </c>
      <c r="E50" s="42" t="s">
        <v>4</v>
      </c>
      <c r="F50" s="34"/>
      <c r="G50" s="47" t="s">
        <v>9</v>
      </c>
      <c r="H50" s="4" t="s">
        <v>9</v>
      </c>
      <c r="I50" s="4" t="s">
        <v>9</v>
      </c>
      <c r="J50" s="4" t="s">
        <v>9</v>
      </c>
      <c r="K50" s="42" t="s">
        <v>4</v>
      </c>
    </row>
    <row r="51" spans="1:11" s="3" customFormat="1" ht="12.75">
      <c r="A51" s="8"/>
      <c r="B51" s="8"/>
      <c r="C51" s="9"/>
      <c r="D51" s="9"/>
      <c r="E51" s="10"/>
      <c r="F51" s="9"/>
      <c r="G51" s="8"/>
      <c r="H51" s="9"/>
      <c r="I51" s="9"/>
      <c r="J51" s="9"/>
      <c r="K51" s="10"/>
    </row>
    <row r="52" spans="1:11" ht="12.75">
      <c r="A52" s="8"/>
      <c r="B52" s="8"/>
      <c r="C52" s="9"/>
      <c r="D52" s="9"/>
      <c r="E52" s="10"/>
      <c r="F52" s="9"/>
      <c r="G52" s="8"/>
      <c r="H52" s="9"/>
      <c r="I52" s="9"/>
      <c r="J52" s="9"/>
      <c r="K52" s="10"/>
    </row>
    <row r="53" spans="1:11" ht="12.75">
      <c r="A53" s="8" t="s">
        <v>14</v>
      </c>
      <c r="B53" s="8">
        <v>26.402</v>
      </c>
      <c r="C53" s="23">
        <v>26.38</v>
      </c>
      <c r="D53" s="23">
        <v>27.876</v>
      </c>
      <c r="E53" s="86">
        <f>(D53-C53)/C53*100</f>
        <v>5.670962850644436</v>
      </c>
      <c r="F53" s="9"/>
      <c r="G53" s="8">
        <v>120.045</v>
      </c>
      <c r="H53" s="43">
        <v>119.019</v>
      </c>
      <c r="I53" s="43">
        <v>124.413</v>
      </c>
      <c r="J53" s="43">
        <f>I53-H53</f>
        <v>5.393999999999991</v>
      </c>
      <c r="K53" s="46">
        <f>J53/H53*100</f>
        <v>4.532049504700923</v>
      </c>
    </row>
    <row r="54" spans="1:11" ht="12.75">
      <c r="A54" s="8"/>
      <c r="B54" s="8"/>
      <c r="C54" s="23"/>
      <c r="D54" s="9"/>
      <c r="E54" s="46"/>
      <c r="F54" s="9"/>
      <c r="G54" s="8"/>
      <c r="H54" s="9"/>
      <c r="I54" s="9"/>
      <c r="J54" s="9"/>
      <c r="K54" s="10"/>
    </row>
    <row r="55" spans="1:11" ht="12.75">
      <c r="A55" s="8" t="s">
        <v>15</v>
      </c>
      <c r="B55" s="8">
        <v>12.427</v>
      </c>
      <c r="C55" s="23">
        <v>12.794</v>
      </c>
      <c r="D55" s="9">
        <v>13.567</v>
      </c>
      <c r="E55" s="86">
        <f>(D55-C55)/C55*100</f>
        <v>6.041894638111612</v>
      </c>
      <c r="F55" s="9"/>
      <c r="G55" s="8">
        <v>71.408</v>
      </c>
      <c r="H55" s="43">
        <v>73.329</v>
      </c>
      <c r="I55" s="44">
        <v>76.969</v>
      </c>
      <c r="J55" s="44">
        <f>I55-H55</f>
        <v>3.6400000000000006</v>
      </c>
      <c r="K55" s="46">
        <f>J55/H55*100</f>
        <v>4.963929686754218</v>
      </c>
    </row>
    <row r="56" spans="1:11" ht="12.75">
      <c r="A56" s="8"/>
      <c r="B56" s="8"/>
      <c r="C56" s="23"/>
      <c r="D56" s="9"/>
      <c r="E56" s="46"/>
      <c r="F56" s="9"/>
      <c r="G56" s="8"/>
      <c r="H56" s="9"/>
      <c r="I56" s="9"/>
      <c r="J56" s="9"/>
      <c r="K56" s="10"/>
    </row>
    <row r="57" spans="1:11" ht="12.75">
      <c r="A57" s="8" t="s">
        <v>16</v>
      </c>
      <c r="B57" s="8">
        <v>4.355</v>
      </c>
      <c r="C57" s="23">
        <v>4.355</v>
      </c>
      <c r="D57" s="9">
        <v>4.554</v>
      </c>
      <c r="E57" s="86">
        <f>(D57-C57)/C57*100</f>
        <v>4.569460390355909</v>
      </c>
      <c r="F57" s="9"/>
      <c r="G57" s="8"/>
      <c r="H57" s="9"/>
      <c r="I57" s="9"/>
      <c r="J57" s="9"/>
      <c r="K57" s="10"/>
    </row>
    <row r="58" spans="1:11" ht="12.75">
      <c r="A58" s="8"/>
      <c r="B58" s="8"/>
      <c r="C58" s="23"/>
      <c r="D58" s="9"/>
      <c r="E58" s="46"/>
      <c r="F58" s="9"/>
      <c r="G58" s="8"/>
      <c r="H58" s="9"/>
      <c r="I58" s="9"/>
      <c r="J58" s="9"/>
      <c r="K58" s="10"/>
    </row>
    <row r="59" spans="1:11" ht="12.75">
      <c r="A59" s="8" t="s">
        <v>17</v>
      </c>
      <c r="B59" s="8">
        <v>1.848</v>
      </c>
      <c r="C59" s="23">
        <v>1.848</v>
      </c>
      <c r="D59" s="9">
        <v>1.898</v>
      </c>
      <c r="E59" s="86">
        <f>(D59-C59)/C59*100</f>
        <v>2.705627705627696</v>
      </c>
      <c r="F59" s="9"/>
      <c r="G59" s="8"/>
      <c r="H59" s="9"/>
      <c r="I59" s="9"/>
      <c r="J59" s="9"/>
      <c r="K59" s="10"/>
    </row>
    <row r="60" spans="1:11" ht="12.75">
      <c r="A60" s="8"/>
      <c r="B60" s="8"/>
      <c r="C60" s="23"/>
      <c r="D60" s="9"/>
      <c r="E60" s="46"/>
      <c r="F60" s="9"/>
      <c r="G60" s="8"/>
      <c r="H60" s="9"/>
      <c r="I60" s="9"/>
      <c r="J60" s="9"/>
      <c r="K60" s="10"/>
    </row>
    <row r="61" spans="1:11" ht="12.75">
      <c r="A61" s="8" t="s">
        <v>18</v>
      </c>
      <c r="B61" s="8">
        <v>2.004</v>
      </c>
      <c r="C61" s="23">
        <v>2.004</v>
      </c>
      <c r="D61" s="9">
        <v>2.054</v>
      </c>
      <c r="E61" s="86">
        <f>(D61-C61)/C61*100</f>
        <v>2.495009980039911</v>
      </c>
      <c r="F61" s="9"/>
      <c r="G61" s="8">
        <v>9.241</v>
      </c>
      <c r="H61" s="43">
        <v>9.241</v>
      </c>
      <c r="I61" s="43">
        <v>9.504</v>
      </c>
      <c r="J61" s="43">
        <f>I61-H61</f>
        <v>0.2629999999999999</v>
      </c>
      <c r="K61" s="46">
        <f>J61/H61*100</f>
        <v>2.8460123363272363</v>
      </c>
    </row>
    <row r="62" spans="1:11" ht="12.75">
      <c r="A62" s="8"/>
      <c r="B62" s="8"/>
      <c r="C62" s="23"/>
      <c r="D62" s="9"/>
      <c r="E62" s="46"/>
      <c r="F62" s="9"/>
      <c r="G62" s="8"/>
      <c r="H62" s="9"/>
      <c r="I62" s="9"/>
      <c r="J62" s="9"/>
      <c r="K62" s="10"/>
    </row>
    <row r="63" spans="1:11" ht="12.75">
      <c r="A63" s="8" t="s">
        <v>19</v>
      </c>
      <c r="B63" s="48">
        <v>11.152</v>
      </c>
      <c r="C63" s="23">
        <v>11.106</v>
      </c>
      <c r="D63" s="9">
        <v>11.385</v>
      </c>
      <c r="E63" s="86">
        <f>(D63-C63)/C63*100</f>
        <v>2.5121555915721223</v>
      </c>
      <c r="F63" s="9"/>
      <c r="G63" s="8">
        <v>52.125</v>
      </c>
      <c r="H63" s="43">
        <v>51.903</v>
      </c>
      <c r="I63" s="43">
        <v>52.996</v>
      </c>
      <c r="J63" s="43">
        <f>I63-H63</f>
        <v>1.0930000000000035</v>
      </c>
      <c r="K63" s="46">
        <f>J63/H63*100</f>
        <v>2.1058512995395327</v>
      </c>
    </row>
    <row r="64" spans="1:11" ht="12.75">
      <c r="A64" s="8"/>
      <c r="B64" s="8"/>
      <c r="C64" s="23"/>
      <c r="D64" s="9"/>
      <c r="E64" s="46"/>
      <c r="F64" s="9"/>
      <c r="G64" s="8"/>
      <c r="H64" s="9"/>
      <c r="I64" s="9"/>
      <c r="J64" s="9"/>
      <c r="K64" s="10"/>
    </row>
    <row r="65" spans="1:11" ht="12.75">
      <c r="A65" s="8" t="s">
        <v>20</v>
      </c>
      <c r="B65" s="8">
        <v>2.387</v>
      </c>
      <c r="C65" s="23">
        <v>2.387</v>
      </c>
      <c r="D65" s="9">
        <v>2.847</v>
      </c>
      <c r="E65" s="86">
        <f>(D65-C65)/C65*100</f>
        <v>19.271051529116043</v>
      </c>
      <c r="F65" s="9"/>
      <c r="G65" s="48">
        <v>17.691</v>
      </c>
      <c r="H65" s="44">
        <v>17.693</v>
      </c>
      <c r="I65" s="44">
        <v>20.625</v>
      </c>
      <c r="J65" s="43">
        <f>I65-H65</f>
        <v>2.9319999999999986</v>
      </c>
      <c r="K65" s="46">
        <f>J65/H65*100</f>
        <v>16.57152546204713</v>
      </c>
    </row>
    <row r="66" spans="1:11" ht="13.5" thickBot="1">
      <c r="A66" s="11"/>
      <c r="B66" s="11"/>
      <c r="C66" s="12"/>
      <c r="D66" s="12"/>
      <c r="E66" s="13"/>
      <c r="F66" s="12"/>
      <c r="G66" s="11"/>
      <c r="H66" s="12"/>
      <c r="I66" s="12"/>
      <c r="J66" s="12"/>
      <c r="K66" s="13"/>
    </row>
    <row r="67" spans="1:11" ht="12.75">
      <c r="A67" s="8"/>
      <c r="B67" s="8"/>
      <c r="C67" s="9"/>
      <c r="D67" s="9"/>
      <c r="E67" s="10"/>
      <c r="F67" s="9"/>
      <c r="G67" s="33"/>
      <c r="H67" s="34"/>
      <c r="I67" s="34"/>
      <c r="J67" s="34"/>
      <c r="K67" s="45"/>
    </row>
    <row r="68" spans="1:11" ht="12.75">
      <c r="A68" s="5" t="s">
        <v>21</v>
      </c>
      <c r="B68" s="5">
        <f>SUM(B53:B65)</f>
        <v>60.574999999999996</v>
      </c>
      <c r="C68" s="32">
        <f>SUM(C53:C65)</f>
        <v>60.873999999999995</v>
      </c>
      <c r="D68" s="32">
        <f>SUM(D53:D65)</f>
        <v>64.181</v>
      </c>
      <c r="E68" s="87">
        <f>(D68-C68)/C68*100</f>
        <v>5.4325327726122845</v>
      </c>
      <c r="F68" s="32"/>
      <c r="G68" s="64">
        <f>SUM(G53:G65)</f>
        <v>270.51</v>
      </c>
      <c r="H68" s="30">
        <f>SUM(H53:H65)</f>
        <v>271.185</v>
      </c>
      <c r="I68" s="30">
        <f>SUM(I53:I65)</f>
        <v>284.507</v>
      </c>
      <c r="J68" s="88">
        <f>I68-H68</f>
        <v>13.322000000000003</v>
      </c>
      <c r="K68" s="89">
        <f>J68/H68*100</f>
        <v>4.9125135977284895</v>
      </c>
    </row>
    <row r="69" spans="1:11" ht="13.5" thickBot="1">
      <c r="A69" s="11"/>
      <c r="B69" s="11"/>
      <c r="C69" s="12"/>
      <c r="D69" s="12"/>
      <c r="E69" s="13"/>
      <c r="F69" s="12"/>
      <c r="G69" s="11"/>
      <c r="H69" s="12"/>
      <c r="I69" s="12"/>
      <c r="J69" s="12"/>
      <c r="K69" s="13"/>
    </row>
  </sheetData>
  <mergeCells count="1">
    <mergeCell ref="J47:K48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300" verticalDpi="300" orientation="landscape" paperSize="9" scale="99" r:id="rId1"/>
  <headerFooter alignWithMargins="0">
    <oddHeader>&amp;R&amp;"Arial,Bold"&amp;12&amp;UAppendix 5</oddHeader>
    <oddFooter>&amp;L&amp;"Arial,Bold"&amp;12&amp;UAppendix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City of Salford</cp:lastModifiedBy>
  <cp:lastPrinted>2005-01-28T13:42:11Z</cp:lastPrinted>
  <dcterms:created xsi:type="dcterms:W3CDTF">2002-11-01T13:22:42Z</dcterms:created>
  <dcterms:modified xsi:type="dcterms:W3CDTF">2005-01-28T13:43:39Z</dcterms:modified>
  <cp:category/>
  <cp:version/>
  <cp:contentType/>
  <cp:contentStatus/>
</cp:coreProperties>
</file>